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ETERSR1\DreamwUs\2027\building\"/>
    </mc:Choice>
  </mc:AlternateContent>
  <xr:revisionPtr revIDLastSave="0" documentId="13_ncr:1_{095C7C48-E272-4C3A-8729-7E7214977019}" xr6:coauthVersionLast="47" xr6:coauthVersionMax="47" xr10:uidLastSave="{00000000-0000-0000-0000-000000000000}"/>
  <bookViews>
    <workbookView xWindow="35340" yWindow="3825" windowWidth="21600" windowHeight="11295" xr2:uid="{00000000-000D-0000-FFFF-FFFF00000000}"/>
  </bookViews>
  <sheets>
    <sheet name="Sheet1" sheetId="1" r:id="rId1"/>
  </sheets>
  <definedNames>
    <definedName name="TotalPoints">Sheet1!$D$27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1" l="1"/>
  <c r="B34" i="1"/>
  <c r="B33" i="1"/>
  <c r="B32" i="1"/>
  <c r="B31" i="1"/>
  <c r="B30" i="1"/>
  <c r="B29" i="1"/>
  <c r="E76" i="1"/>
  <c r="E33" i="1" s="1"/>
  <c r="D76" i="1"/>
  <c r="D33" i="1" s="1"/>
  <c r="E65" i="1"/>
  <c r="E32" i="1" s="1"/>
  <c r="D65" i="1"/>
  <c r="D32" i="1" s="1"/>
  <c r="E84" i="1"/>
  <c r="E34" i="1" s="1"/>
  <c r="D84" i="1"/>
  <c r="D34" i="1" s="1"/>
  <c r="E91" i="1"/>
  <c r="E35" i="1" s="1"/>
  <c r="D91" i="1"/>
  <c r="D35" i="1" s="1"/>
  <c r="E37" i="1"/>
  <c r="E29" i="1" s="1"/>
  <c r="E54" i="1"/>
  <c r="E30" i="1" s="1"/>
  <c r="D54" i="1"/>
  <c r="D30" i="1" s="1"/>
  <c r="E58" i="1"/>
  <c r="E31" i="1" s="1"/>
  <c r="D58" i="1"/>
  <c r="D31" i="1" s="1"/>
  <c r="D37" i="1"/>
  <c r="D29" i="1" s="1"/>
  <c r="E27" i="1" l="1"/>
  <c r="D27" i="1"/>
  <c r="G76" i="1" s="1"/>
  <c r="G33" i="1" s="1"/>
  <c r="F84" i="1" l="1"/>
  <c r="F34" i="1" s="1"/>
  <c r="G65" i="1"/>
  <c r="G32" i="1" s="1"/>
  <c r="G54" i="1"/>
  <c r="G30" i="1" s="1"/>
  <c r="F65" i="1"/>
  <c r="F32" i="1" s="1"/>
  <c r="F37" i="1"/>
  <c r="F29" i="1" s="1"/>
  <c r="G91" i="1"/>
  <c r="G35" i="1" s="1"/>
  <c r="G37" i="1"/>
  <c r="G29" i="1" s="1"/>
  <c r="F91" i="1"/>
  <c r="F35" i="1" s="1"/>
  <c r="F76" i="1"/>
  <c r="F33" i="1" s="1"/>
  <c r="F58" i="1"/>
  <c r="F31" i="1" s="1"/>
  <c r="G84" i="1"/>
  <c r="G34" i="1" s="1"/>
  <c r="F54" i="1"/>
  <c r="F30" i="1" s="1"/>
  <c r="G58" i="1"/>
  <c r="G31" i="1" s="1"/>
  <c r="G27" i="1" l="1"/>
  <c r="F27" i="1"/>
</calcChain>
</file>

<file path=xl/sharedStrings.xml><?xml version="1.0" encoding="utf-8"?>
<sst xmlns="http://schemas.openxmlformats.org/spreadsheetml/2006/main" count="117" uniqueCount="97">
  <si>
    <t>Dream with Us</t>
  </si>
  <si>
    <t>High School Engineering Challenge</t>
  </si>
  <si>
    <t>Team Information</t>
  </si>
  <si>
    <t>Team Name</t>
  </si>
  <si>
    <t>Judge Information</t>
  </si>
  <si>
    <t>Judge Name</t>
  </si>
  <si>
    <t>Title</t>
  </si>
  <si>
    <t>Organization</t>
  </si>
  <si>
    <t>Email address</t>
  </si>
  <si>
    <t>State</t>
  </si>
  <si>
    <t>Notebook Point Summary and Total (automatically calculated)</t>
  </si>
  <si>
    <t>Cover Page, Front Matter, and Overall Document</t>
  </si>
  <si>
    <t>Executive Summary</t>
  </si>
  <si>
    <t>1 Introduction</t>
  </si>
  <si>
    <t>2 Design</t>
  </si>
  <si>
    <t>3 Mission Discussion</t>
  </si>
  <si>
    <t>Directions for Judges</t>
  </si>
  <si>
    <t>Team Organization</t>
  </si>
  <si>
    <t>Acquiring and Engaging Mentors</t>
  </si>
  <si>
    <t>Impact on STEM</t>
  </si>
  <si>
    <t>Engineering Design Process</t>
  </si>
  <si>
    <t>2.3.1</t>
  </si>
  <si>
    <t>2.3.2</t>
  </si>
  <si>
    <t>2.3.3</t>
  </si>
  <si>
    <t>3.1.1</t>
  </si>
  <si>
    <t>3.1.2</t>
  </si>
  <si>
    <t>4.1.1</t>
  </si>
  <si>
    <t>4.1.2</t>
  </si>
  <si>
    <t>Project Plan</t>
  </si>
  <si>
    <t>Subsystems</t>
  </si>
  <si>
    <t>Ground/Support Equipment</t>
  </si>
  <si>
    <t>Lessons Learned</t>
  </si>
  <si>
    <t>Final Design Drawings</t>
  </si>
  <si>
    <t>Concept of Operations</t>
  </si>
  <si>
    <t>Preparation</t>
  </si>
  <si>
    <t>Post-Mission</t>
  </si>
  <si>
    <t>Background and Purpose</t>
  </si>
  <si>
    <t>Audience and Messaging</t>
  </si>
  <si>
    <t>Products to be Created</t>
  </si>
  <si>
    <t>Conclusion</t>
  </si>
  <si>
    <t>References</t>
  </si>
  <si>
    <t>Describe how the team identified and leveraged mentors early and throughout the challenge process.</t>
  </si>
  <si>
    <t>Provide a brief conclusion to your Engineering Notebook. Summarize the important aspects of your design. Explain why this design is the best design for this challenge (make sure to base your argument on the analysis and justification you provided in your Engineering Notebook). Be sure to justify all the design choices that you made.</t>
  </si>
  <si>
    <t>Max Points</t>
  </si>
  <si>
    <t>Points Given</t>
  </si>
  <si>
    <t>Comments</t>
  </si>
  <si>
    <t>Max %</t>
  </si>
  <si>
    <t>% Earned</t>
  </si>
  <si>
    <t>Team name</t>
  </si>
  <si>
    <t>Dream with Us title</t>
  </si>
  <si>
    <t>Submission date</t>
  </si>
  <si>
    <t>Design name</t>
  </si>
  <si>
    <t>Cover Page</t>
  </si>
  <si>
    <t>Front Matter</t>
  </si>
  <si>
    <t>Table of Contents complete</t>
  </si>
  <si>
    <t>List of Figures complete</t>
  </si>
  <si>
    <t>List of Tables complete</t>
  </si>
  <si>
    <t>Document Quality and Organization</t>
  </si>
  <si>
    <t>All content on 1 page</t>
  </si>
  <si>
    <t>Enter points earned for each line item</t>
  </si>
  <si>
    <t>Provide any comments for each line item</t>
  </si>
  <si>
    <t>Points may be deducted in individual sections if content is not in correct location or hard to understand.</t>
  </si>
  <si>
    <t>For each line item, up to 20% of the maximum points for that line may be deducted for grammar. For example, if the line item is worth 10 points, up to 2 points may be deducted for grammar.</t>
  </si>
  <si>
    <t>The Engineering Notebook submission is limited to 80 pages maximum including all front and back matter (cover page, table of contents, appendices, etc.). Sections past the 80-page limit will receive a score of 0.</t>
  </si>
  <si>
    <t>Describe the organization of the team. Explain how work was divided among the team members. Describe the skills each member brings to the team and the role(s) they had during the project. Possible skills and roles include, but are not limited to, leadership, project management, science, engineering, mathematics, marketing, and communications.</t>
  </si>
  <si>
    <t>Discuss the engineering design processes used during the challenge. Include conceptual, preliminary, and detailed design phases. Briefly describe how the designs of each subsystem are interrelated. This section discusses the processes while the details about each subsystem are provided in 2.3.</t>
  </si>
  <si>
    <t>Discuss the process used by the team to develop a timeline to accomplish the challenge. In addition, a Gantt chart or a similar type of project management chart must be provided that details the project timeline with tasks and milestones.</t>
  </si>
  <si>
    <t>Include primary and secondary audiences, if applicable. Include an outcome for each audience: why are you connecting with them? What do you want to happen because of their involvement? What are the main points you are trying to make for each audience (these can be bullet points)?</t>
  </si>
  <si>
    <t>Discuss how participating in this challenge has influenced your perspectives on STEM and on your potential career paths. Include any impact the challenge has had on STEM interest in your school or organization.</t>
  </si>
  <si>
    <t>References provided with corresponding citations in text. References and citations follow current APA guidelines. References in alphabetical order.</t>
  </si>
  <si>
    <t>2026-2027: Fueling Flight Design Challenge</t>
  </si>
  <si>
    <t>School/organization name</t>
  </si>
  <si>
    <t>Neat, orderly and readable, font size no smaller than 11 pt Arial throughout with 1.5 line spacing, except in Executive Summary, Captions, and References (single spaced allowed) [5 pts]. Letter size paper (8.5 in. by 11 in.) with 1-in. margins; pages numbered [5 pts]. The Engineering Design Notebook must follow the paragraph order of the Scoring Rubric including paragraph numbering [5 pts].</t>
  </si>
  <si>
    <t>Visual representation of the final design</t>
  </si>
  <si>
    <t>School/Organization</t>
  </si>
  <si>
    <t>External Configuration</t>
  </si>
  <si>
    <t>Internal Configuration</t>
  </si>
  <si>
    <t>Discuss the design process and the final design of the ground/support equipment. Must include at least the equipment necessary for loading/unloading cargo and equipment necessary for fueling. Include:
-Design process during conceptual, preliminary, and detailed design phases.
-How the requirements were used to generate ideas, how the designs were narrowed down, and how the final design fulfills the requirements.
-Effect of human resource on design.
-For fueling, discussion on any safety considerations and any changes necessary at an airport to accommodate LNG.</t>
  </si>
  <si>
    <t>Discuss key lessons that were learned during design. Discuss the integration of all subsystems into a single final design and the overall compromises that had to be made.</t>
  </si>
  <si>
    <t>Comparison and Impact</t>
  </si>
  <si>
    <t>Analysis of the mission to demonstrate that the aircraft meets performance requirements. Mission is at maximum cargo. Total fuel usage must be included.
-Takeoff.
-Climb.
-Cruise.
-Reserve mission.
-Approach.
-Landing.</t>
  </si>
  <si>
    <t>Detail the post-mission. 
-Describe the unloading of maximum cargo.</t>
  </si>
  <si>
    <t>Discuss the design process and final design of the external configuration of the aircraft. Include:
-Design process during conceptual, preliminary, and detailed design phases.
-How the requirements were used to generate ideas, how the designs were narrowed down, and how the final design fulfills the requirements.
-Design process must include drawings of ideas during all design phases (missing drawings will result in loss of one fourth of the points for this section).
-How OpenVSP was used during the design phases to generate aerodynamic data, and how OpenVSP results influenced design choices.
-Influence of stability and control requirements on design choices.
-Influence of aircraft performance on design choices.
-Influence of propulsion system on design choices.
-Influence of other subsystems on design choices.
-Final design must include aircraft lift curve and drag polar (use of OpenVSP required).</t>
  </si>
  <si>
    <t>Include drawings of the final design (with dimensions) in this section. At a minimum include:
-External 3-view of the aircraft.
-Internal 3-view of the aircraft.</t>
  </si>
  <si>
    <t>Mission Performance</t>
  </si>
  <si>
    <t>Discuss the design process and final design of the internal configuration of the aircraft. Include:
-Design process during conceptual, preliminary, and detailed design phases.
-How the requirements were used to generate ideas, how the designs were narrowed down, and how the final design fulfills the requirements.
-Design process must include drawings of ideas during all design phases (missing drawings will result in loss of one fourth of the points for this section).
-Structural layout of the aircraft.
-Cargo storage. Final details on weight, volume, and containers.
-LNG fuel storage. Final details on weight, volume, and number of containers.
-Requirements for the pilots.
-Influence of propulsion system on design choices.
-Influence of other subsystems on design choices.
-Complete weight and center of gravity analyses. Location of the center of gravity must be provided numerically (from a datum point) and graphically. The graphical location of the center of gravity may be shown on the 3-view of the design (Section 2.5), but if on the 3-view, it must be referenced and discussed in this section. If it is shown later, indicate it is located in another section.</t>
  </si>
  <si>
    <t>Compare the design and performance of this new LNG cargo aircraft to current cargo aircraft that carry similar payloads. From this comparison, describe the potential economic impact of the new design.</t>
  </si>
  <si>
    <t>5 Conclusion and References</t>
  </si>
  <si>
    <t>Show the presentation and any other products that will be created. Note: a presentation alone is fine; any other products are completely optional.</t>
  </si>
  <si>
    <t>Provide background for the communications strategy (such as a short summary of how and what your team plans to present to the freight company). Briefly explain why a presentation strategy is important in this situation. What challenges, beyond the technical challenges themselves, can make it difficult to get support for your project? Your team can assume that the people within your company that you are presenting to have some technical knowledge but may not know all of the details about aircraft design or liquefied natural gas (LNG).</t>
  </si>
  <si>
    <t>Strategic Communications Strategy Template</t>
  </si>
  <si>
    <t>4 Strategic Communications Plan</t>
  </si>
  <si>
    <t>One-page Executive Summary includes brief narrative describing the design solution. Judges will look for a high-level overview of how thoroughly and accurately the problem was solved. This summary should be written as a short comprehensive description of your solution. A person reading this one-page summary will understand your solution without needing specific technical expertise or already knowing the specifics of the problem being solved. An executive summary should not contain any citations. Many examples of executive summaries can be found online if the team needs more guidance. (Note: The Executive Summary may serve as a "tiebreaker" if needed. A special judges committee will use this summary to resolve any judging disputes between teams with close scores.)</t>
  </si>
  <si>
    <t>Detail the preparation for a mission. 
-Describe the loading of maximum cargo. Include required equipment and number and placement of the containers.
-Describe the fueling of the aircraft. Include the requirement equipment and safety procedures.
-Include the number of people required for the tasks.
-Estimate the time required to complete the tasks.</t>
  </si>
  <si>
    <t>Future Designs</t>
  </si>
  <si>
    <t xml:space="preserve">Description of the need for new aircraft designs that utilize different fuel types, with an emphasis on the industry's research and justification for utilizing liquefied natural gas (LNG). This description should include both the need for new aircraft designs beyond the more traditional "tube and wing" design, along with the need to research and utilize different types of fuels. The description should also include challenges and potential economic impacts of new designs. </t>
  </si>
  <si>
    <t>3.1.3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</si>
</sst>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1"/>
      <color theme="1"/>
      <name val="Calibri"/>
      <family val="2"/>
      <scheme val="minor"/>
    </font>
    <font>
      <sz val="11"/>
      <color theme="0"/>
      <name val="Calibri"/>
      <family val="2"/>
      <scheme val="minor"/>
    </font>
    <font>
      <b/>
      <sz val="16"/>
      <color theme="0"/>
      <name val="Calibri"/>
      <family val="2"/>
      <scheme val="minor"/>
    </font>
    <font>
      <b/>
      <sz val="18"/>
      <color theme="0"/>
      <name val="Calibri"/>
      <family val="2"/>
      <scheme val="minor"/>
    </font>
    <font>
      <b/>
      <sz val="14"/>
      <color theme="1"/>
      <name val="Calibri"/>
      <family val="2"/>
      <scheme val="minor"/>
    </font>
    <font>
      <sz val="11"/>
      <name val="Calibri"/>
      <family val="2"/>
      <scheme val="minor"/>
    </font>
    <font>
      <b/>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56">
    <xf numFmtId="0" fontId="0" fillId="0" borderId="0" xfId="0"/>
    <xf numFmtId="0" fontId="0" fillId="2" borderId="0" xfId="0" applyFill="1"/>
    <xf numFmtId="0" fontId="0" fillId="2" borderId="0" xfId="0" applyFill="1" applyAlignment="1">
      <alignment horizontal="left" vertical="center"/>
    </xf>
    <xf numFmtId="0" fontId="0" fillId="2" borderId="0" xfId="0" applyFill="1" applyAlignment="1">
      <alignment horizontal="center" vertical="center"/>
    </xf>
    <xf numFmtId="0" fontId="2" fillId="3" borderId="0" xfId="0" applyFont="1" applyFill="1"/>
    <xf numFmtId="0" fontId="2" fillId="3" borderId="0" xfId="0" applyFont="1" applyFill="1" applyAlignment="1">
      <alignment horizontal="center" vertical="center"/>
    </xf>
    <xf numFmtId="0" fontId="3" fillId="3" borderId="0" xfId="0" applyFont="1" applyFill="1"/>
    <xf numFmtId="0" fontId="4" fillId="3" borderId="0" xfId="0" applyFont="1" applyFill="1"/>
    <xf numFmtId="0" fontId="0" fillId="2" borderId="1" xfId="0" applyFill="1" applyBorder="1" applyAlignment="1">
      <alignment horizontal="center" vertical="center"/>
    </xf>
    <xf numFmtId="0" fontId="0" fillId="5" borderId="1" xfId="0" applyFill="1" applyBorder="1" applyAlignment="1">
      <alignment horizontal="center"/>
    </xf>
    <xf numFmtId="164" fontId="0" fillId="5" borderId="1" xfId="0" applyNumberFormat="1" applyFill="1" applyBorder="1" applyAlignment="1">
      <alignment horizontal="center"/>
    </xf>
    <xf numFmtId="10" fontId="0" fillId="5" borderId="1" xfId="0" applyNumberFormat="1" applyFill="1" applyBorder="1" applyAlignment="1">
      <alignment horizontal="center"/>
    </xf>
    <xf numFmtId="0" fontId="0" fillId="2" borderId="1" xfId="0" applyFill="1" applyBorder="1"/>
    <xf numFmtId="0" fontId="0" fillId="2" borderId="1" xfId="0" applyFill="1" applyBorder="1" applyAlignment="1">
      <alignment wrapText="1"/>
    </xf>
    <xf numFmtId="0" fontId="0" fillId="2" borderId="3" xfId="0" applyFill="1" applyBorder="1" applyAlignment="1">
      <alignment horizontal="center" vertical="center"/>
    </xf>
    <xf numFmtId="0" fontId="0" fillId="2" borderId="0" xfId="0" applyFill="1" applyAlignment="1">
      <alignment horizontal="left" indent="1"/>
    </xf>
    <xf numFmtId="0" fontId="1" fillId="2" borderId="1" xfId="0" applyFont="1" applyFill="1" applyBorder="1" applyAlignment="1">
      <alignment vertical="center"/>
    </xf>
    <xf numFmtId="0" fontId="5" fillId="5" borderId="0" xfId="0" applyFont="1" applyFill="1" applyAlignment="1">
      <alignment horizontal="center" vertical="center"/>
    </xf>
    <xf numFmtId="164" fontId="5" fillId="5" borderId="0" xfId="0" applyNumberFormat="1" applyFont="1" applyFill="1" applyAlignment="1">
      <alignment horizontal="center" vertical="center"/>
    </xf>
    <xf numFmtId="10" fontId="5" fillId="5" borderId="0" xfId="0" applyNumberFormat="1" applyFont="1" applyFill="1" applyAlignment="1">
      <alignment horizontal="center" vertical="center"/>
    </xf>
    <xf numFmtId="0" fontId="1" fillId="2" borderId="0" xfId="0" applyFont="1" applyFill="1"/>
    <xf numFmtId="0" fontId="0" fillId="6" borderId="1" xfId="0" applyFill="1" applyBorder="1" applyAlignment="1">
      <alignment horizontal="center" vertical="center"/>
    </xf>
    <xf numFmtId="0" fontId="0" fillId="7" borderId="1" xfId="0" applyFill="1" applyBorder="1" applyAlignment="1">
      <alignment horizontal="center" vertical="top" wrapText="1"/>
    </xf>
    <xf numFmtId="0" fontId="5" fillId="8" borderId="0" xfId="0" applyFont="1" applyFill="1" applyAlignment="1">
      <alignment horizontal="center" vertical="center"/>
    </xf>
    <xf numFmtId="9" fontId="5" fillId="8" borderId="0" xfId="0" applyNumberFormat="1" applyFont="1" applyFill="1" applyAlignment="1">
      <alignment horizontal="center" vertical="center"/>
    </xf>
    <xf numFmtId="10" fontId="5" fillId="8" borderId="0" xfId="0" applyNumberFormat="1" applyFont="1" applyFill="1" applyAlignment="1">
      <alignment horizontal="center" vertical="center"/>
    </xf>
    <xf numFmtId="0" fontId="0" fillId="7" borderId="1" xfId="0" applyFill="1" applyBorder="1"/>
    <xf numFmtId="0" fontId="0" fillId="2" borderId="5" xfId="0" applyFill="1" applyBorder="1"/>
    <xf numFmtId="0" fontId="0" fillId="2" borderId="6" xfId="0" applyFill="1" applyBorder="1"/>
    <xf numFmtId="0" fontId="0" fillId="6" borderId="2" xfId="0" applyFill="1" applyBorder="1"/>
    <xf numFmtId="0" fontId="0" fillId="2" borderId="2" xfId="0" applyFill="1" applyBorder="1"/>
    <xf numFmtId="0" fontId="0" fillId="2" borderId="0" xfId="0" applyFill="1" applyAlignment="1">
      <alignment horizontal="right"/>
    </xf>
    <xf numFmtId="0" fontId="0" fillId="2" borderId="7" xfId="0" applyFill="1" applyBorder="1" applyAlignment="1">
      <alignment horizontal="right"/>
    </xf>
    <xf numFmtId="0" fontId="0" fillId="2" borderId="4" xfId="0" applyFill="1" applyBorder="1" applyAlignment="1">
      <alignment horizontal="left" vertical="center"/>
    </xf>
    <xf numFmtId="0" fontId="1" fillId="2" borderId="8" xfId="0" applyFont="1" applyFill="1" applyBorder="1" applyAlignment="1">
      <alignment vertical="center"/>
    </xf>
    <xf numFmtId="0" fontId="0" fillId="2" borderId="3" xfId="0" applyFill="1" applyBorder="1" applyAlignment="1">
      <alignment wrapText="1"/>
    </xf>
    <xf numFmtId="0" fontId="0" fillId="2" borderId="4" xfId="0" applyFill="1" applyBorder="1" applyAlignment="1">
      <alignment horizontal="left" vertical="center" indent="1"/>
    </xf>
    <xf numFmtId="0" fontId="0" fillId="2" borderId="4" xfId="0" applyFill="1" applyBorder="1" applyAlignment="1">
      <alignment horizontal="left"/>
    </xf>
    <xf numFmtId="0" fontId="1" fillId="2" borderId="8" xfId="0" applyFont="1" applyFill="1" applyBorder="1"/>
    <xf numFmtId="0" fontId="0" fillId="2" borderId="8" xfId="0" applyFill="1" applyBorder="1"/>
    <xf numFmtId="0" fontId="1" fillId="2" borderId="4" xfId="0" applyFont="1" applyFill="1" applyBorder="1" applyAlignment="1">
      <alignment vertical="center"/>
    </xf>
    <xf numFmtId="0" fontId="0" fillId="2" borderId="1" xfId="0" applyFill="1" applyBorder="1" applyAlignment="1">
      <alignment vertical="top" wrapText="1"/>
    </xf>
    <xf numFmtId="0" fontId="0" fillId="2" borderId="3" xfId="0" applyFill="1" applyBorder="1" applyAlignment="1">
      <alignment vertical="top" wrapText="1"/>
    </xf>
    <xf numFmtId="0" fontId="6" fillId="2" borderId="3" xfId="0" applyFont="1" applyFill="1" applyBorder="1" applyAlignment="1">
      <alignment wrapText="1"/>
    </xf>
    <xf numFmtId="0" fontId="7" fillId="2" borderId="8" xfId="0" applyFont="1" applyFill="1" applyBorder="1" applyAlignment="1">
      <alignment vertical="center"/>
    </xf>
    <xf numFmtId="0" fontId="0" fillId="2" borderId="4" xfId="0" applyFill="1" applyBorder="1" applyAlignment="1">
      <alignment horizontal="left" vertical="center" indent="1"/>
    </xf>
    <xf numFmtId="0" fontId="0" fillId="2" borderId="3" xfId="0" applyFill="1" applyBorder="1" applyAlignment="1">
      <alignment horizontal="left" vertical="center" indent="1"/>
    </xf>
    <xf numFmtId="0" fontId="0" fillId="2" borderId="1" xfId="0" applyFill="1" applyBorder="1" applyAlignment="1">
      <alignment horizontal="left" vertical="center" indent="1"/>
    </xf>
    <xf numFmtId="0" fontId="0" fillId="5" borderId="1" xfId="0" applyFill="1" applyBorder="1"/>
    <xf numFmtId="0" fontId="0" fillId="2" borderId="1" xfId="0" applyFill="1" applyBorder="1" applyAlignment="1">
      <alignment horizontal="left" indent="1"/>
    </xf>
    <xf numFmtId="0" fontId="5" fillId="4" borderId="0" xfId="0" applyFont="1" applyFill="1"/>
    <xf numFmtId="0" fontId="0" fillId="2" borderId="1" xfId="0" applyFill="1" applyBorder="1"/>
    <xf numFmtId="0" fontId="0" fillId="2" borderId="4" xfId="0" applyFill="1" applyBorder="1"/>
    <xf numFmtId="0" fontId="0" fillId="2" borderId="3" xfId="0" applyFill="1" applyBorder="1"/>
    <xf numFmtId="0" fontId="1" fillId="2" borderId="1" xfId="0" applyFont="1" applyFill="1" applyBorder="1" applyAlignment="1">
      <alignment vertical="center"/>
    </xf>
    <xf numFmtId="0" fontId="1" fillId="2" borderId="4"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4"/>
  <sheetViews>
    <sheetView tabSelected="1" topLeftCell="A79" workbookViewId="0">
      <selection activeCell="A81" sqref="A81"/>
    </sheetView>
  </sheetViews>
  <sheetFormatPr defaultColWidth="9.140625" defaultRowHeight="15" x14ac:dyDescent="0.25"/>
  <cols>
    <col min="1" max="1" width="9.140625" style="1"/>
    <col min="2" max="2" width="47.5703125" style="1" bestFit="1" customWidth="1"/>
    <col min="3" max="3" width="70.140625" style="1" customWidth="1"/>
    <col min="4" max="4" width="13.85546875" style="3" customWidth="1"/>
    <col min="5" max="5" width="14.42578125" style="3" customWidth="1"/>
    <col min="6" max="6" width="37.85546875" style="3" customWidth="1"/>
    <col min="7" max="7" width="16.7109375" style="3" customWidth="1"/>
    <col min="8" max="16384" width="9.140625" style="1"/>
  </cols>
  <sheetData>
    <row r="1" spans="1:7" ht="23.25" x14ac:dyDescent="0.35">
      <c r="A1" s="7" t="s">
        <v>0</v>
      </c>
      <c r="B1" s="4"/>
      <c r="C1" s="4"/>
      <c r="D1" s="5"/>
      <c r="E1" s="5"/>
      <c r="F1" s="5"/>
      <c r="G1" s="5"/>
    </row>
    <row r="2" spans="1:7" ht="21" x14ac:dyDescent="0.35">
      <c r="A2" s="6" t="s">
        <v>1</v>
      </c>
      <c r="B2" s="4"/>
      <c r="C2" s="4"/>
      <c r="D2" s="5"/>
      <c r="E2" s="5"/>
      <c r="F2" s="5"/>
      <c r="G2" s="5"/>
    </row>
    <row r="3" spans="1:7" ht="21" x14ac:dyDescent="0.35">
      <c r="A3" s="6" t="s">
        <v>70</v>
      </c>
      <c r="B3" s="4"/>
      <c r="C3" s="4"/>
      <c r="D3" s="5"/>
      <c r="E3" s="5"/>
      <c r="F3" s="5"/>
      <c r="G3" s="5"/>
    </row>
    <row r="6" spans="1:7" x14ac:dyDescent="0.25">
      <c r="A6" s="51" t="s">
        <v>2</v>
      </c>
      <c r="B6" s="51"/>
      <c r="C6" s="51"/>
    </row>
    <row r="7" spans="1:7" x14ac:dyDescent="0.25">
      <c r="A7" s="27"/>
      <c r="B7" s="31" t="s">
        <v>3</v>
      </c>
      <c r="C7" s="30"/>
    </row>
    <row r="8" spans="1:7" x14ac:dyDescent="0.25">
      <c r="A8" s="28"/>
      <c r="B8" s="32" t="s">
        <v>74</v>
      </c>
      <c r="C8" s="12"/>
    </row>
    <row r="9" spans="1:7" x14ac:dyDescent="0.25">
      <c r="B9" s="31"/>
    </row>
    <row r="11" spans="1:7" x14ac:dyDescent="0.25">
      <c r="A11" s="51" t="s">
        <v>4</v>
      </c>
      <c r="B11" s="51"/>
      <c r="C11" s="51"/>
    </row>
    <row r="12" spans="1:7" x14ac:dyDescent="0.25">
      <c r="A12" s="27"/>
      <c r="B12" s="31" t="s">
        <v>5</v>
      </c>
      <c r="C12" s="30"/>
    </row>
    <row r="13" spans="1:7" x14ac:dyDescent="0.25">
      <c r="A13" s="27"/>
      <c r="B13" s="31" t="s">
        <v>6</v>
      </c>
      <c r="C13" s="12"/>
    </row>
    <row r="14" spans="1:7" x14ac:dyDescent="0.25">
      <c r="A14" s="27"/>
      <c r="B14" s="31" t="s">
        <v>7</v>
      </c>
      <c r="C14" s="12"/>
    </row>
    <row r="15" spans="1:7" x14ac:dyDescent="0.25">
      <c r="A15" s="27"/>
      <c r="B15" s="31" t="s">
        <v>8</v>
      </c>
      <c r="C15" s="12"/>
    </row>
    <row r="16" spans="1:7" x14ac:dyDescent="0.25">
      <c r="A16" s="28"/>
      <c r="B16" s="32" t="s">
        <v>9</v>
      </c>
      <c r="C16" s="12"/>
    </row>
    <row r="19" spans="1:7" x14ac:dyDescent="0.25">
      <c r="A19" s="52" t="s">
        <v>16</v>
      </c>
      <c r="B19" s="53"/>
    </row>
    <row r="20" spans="1:7" x14ac:dyDescent="0.25">
      <c r="A20" s="27"/>
      <c r="B20" s="29" t="s">
        <v>59</v>
      </c>
    </row>
    <row r="21" spans="1:7" x14ac:dyDescent="0.25">
      <c r="A21" s="27"/>
      <c r="B21" s="26" t="s">
        <v>60</v>
      </c>
    </row>
    <row r="22" spans="1:7" ht="75" x14ac:dyDescent="0.25">
      <c r="A22" s="27"/>
      <c r="B22" s="13" t="s">
        <v>63</v>
      </c>
    </row>
    <row r="23" spans="1:7" ht="45" x14ac:dyDescent="0.25">
      <c r="A23" s="27"/>
      <c r="B23" s="13" t="s">
        <v>61</v>
      </c>
    </row>
    <row r="24" spans="1:7" ht="60" x14ac:dyDescent="0.25">
      <c r="A24" s="28"/>
      <c r="B24" s="13" t="s">
        <v>62</v>
      </c>
    </row>
    <row r="26" spans="1:7" x14ac:dyDescent="0.25">
      <c r="D26" s="3" t="s">
        <v>43</v>
      </c>
      <c r="E26" s="3" t="s">
        <v>44</v>
      </c>
      <c r="F26" s="3" t="s">
        <v>46</v>
      </c>
      <c r="G26" s="3" t="s">
        <v>47</v>
      </c>
    </row>
    <row r="27" spans="1:7" ht="18.75" x14ac:dyDescent="0.3">
      <c r="A27" s="50" t="s">
        <v>10</v>
      </c>
      <c r="B27" s="50"/>
      <c r="C27" s="50"/>
      <c r="D27" s="23">
        <f>SUM(D29:D35)</f>
        <v>392</v>
      </c>
      <c r="E27" s="23">
        <f>SUM(E29:E35)</f>
        <v>0</v>
      </c>
      <c r="F27" s="24">
        <f t="shared" ref="F27:G27" si="0">SUM(F29:F35)</f>
        <v>1</v>
      </c>
      <c r="G27" s="25">
        <f t="shared" si="0"/>
        <v>0</v>
      </c>
    </row>
    <row r="29" spans="1:7" x14ac:dyDescent="0.25">
      <c r="B29" s="48" t="str">
        <f>A37</f>
        <v>Cover Page, Front Matter, and Overall Document</v>
      </c>
      <c r="C29" s="48"/>
      <c r="D29" s="9">
        <f>D37</f>
        <v>37</v>
      </c>
      <c r="E29" s="9">
        <f>E37</f>
        <v>0</v>
      </c>
      <c r="F29" s="10">
        <f>F37</f>
        <v>9.438775510204081E-2</v>
      </c>
      <c r="G29" s="11">
        <f>G37</f>
        <v>0</v>
      </c>
    </row>
    <row r="30" spans="1:7" x14ac:dyDescent="0.25">
      <c r="B30" s="48" t="str">
        <f>A54</f>
        <v>Executive Summary</v>
      </c>
      <c r="C30" s="48"/>
      <c r="D30" s="9">
        <f>D54</f>
        <v>20</v>
      </c>
      <c r="E30" s="9">
        <f>E54</f>
        <v>0</v>
      </c>
      <c r="F30" s="10">
        <f>F54</f>
        <v>5.1020408163265307E-2</v>
      </c>
      <c r="G30" s="11">
        <f>G54</f>
        <v>0</v>
      </c>
    </row>
    <row r="31" spans="1:7" x14ac:dyDescent="0.25">
      <c r="B31" s="48" t="str">
        <f>A58</f>
        <v>1 Introduction</v>
      </c>
      <c r="C31" s="48"/>
      <c r="D31" s="9">
        <f>D58</f>
        <v>60</v>
      </c>
      <c r="E31" s="9">
        <f>E58</f>
        <v>0</v>
      </c>
      <c r="F31" s="10">
        <f>F58</f>
        <v>0.15306122448979592</v>
      </c>
      <c r="G31" s="11">
        <f>G58</f>
        <v>0</v>
      </c>
    </row>
    <row r="32" spans="1:7" x14ac:dyDescent="0.25">
      <c r="B32" s="48" t="str">
        <f>A65</f>
        <v>2 Design</v>
      </c>
      <c r="C32" s="48"/>
      <c r="D32" s="9">
        <f>D65</f>
        <v>125</v>
      </c>
      <c r="E32" s="9">
        <f>E65</f>
        <v>0</v>
      </c>
      <c r="F32" s="10">
        <f>F65</f>
        <v>0.31887755102040816</v>
      </c>
      <c r="G32" s="11">
        <f>G65</f>
        <v>0</v>
      </c>
    </row>
    <row r="33" spans="1:7" x14ac:dyDescent="0.25">
      <c r="B33" s="48" t="str">
        <f>A76</f>
        <v>3 Mission Discussion</v>
      </c>
      <c r="C33" s="48"/>
      <c r="D33" s="9">
        <f>D76</f>
        <v>80</v>
      </c>
      <c r="E33" s="9">
        <f>E76</f>
        <v>0</v>
      </c>
      <c r="F33" s="10">
        <f>F76</f>
        <v>0.20408163265306123</v>
      </c>
      <c r="G33" s="11">
        <f>G76</f>
        <v>0</v>
      </c>
    </row>
    <row r="34" spans="1:7" x14ac:dyDescent="0.25">
      <c r="B34" s="48" t="str">
        <f>A84</f>
        <v>4 Strategic Communications Plan</v>
      </c>
      <c r="C34" s="48"/>
      <c r="D34" s="9">
        <f>D84</f>
        <v>50</v>
      </c>
      <c r="E34" s="9">
        <f>E84</f>
        <v>0</v>
      </c>
      <c r="F34" s="10">
        <f>F84</f>
        <v>0.12755102040816327</v>
      </c>
      <c r="G34" s="11">
        <f>G84</f>
        <v>0</v>
      </c>
    </row>
    <row r="35" spans="1:7" x14ac:dyDescent="0.25">
      <c r="B35" s="48" t="str">
        <f>A91</f>
        <v>5 Conclusion and References</v>
      </c>
      <c r="C35" s="48"/>
      <c r="D35" s="9">
        <f>D91</f>
        <v>20</v>
      </c>
      <c r="E35" s="9">
        <f>E91</f>
        <v>0</v>
      </c>
      <c r="F35" s="10">
        <f>F91</f>
        <v>5.1020408163265307E-2</v>
      </c>
      <c r="G35" s="11">
        <f>G91</f>
        <v>0</v>
      </c>
    </row>
    <row r="37" spans="1:7" ht="18.75" x14ac:dyDescent="0.3">
      <c r="A37" s="50" t="s">
        <v>11</v>
      </c>
      <c r="B37" s="50"/>
      <c r="C37" s="50"/>
      <c r="D37" s="17">
        <f>SUM(D39:D52)</f>
        <v>37</v>
      </c>
      <c r="E37" s="17">
        <f>SUM(E39:E52)</f>
        <v>0</v>
      </c>
      <c r="F37" s="18">
        <f>D37/TotalPoints</f>
        <v>9.438775510204081E-2</v>
      </c>
      <c r="G37" s="19">
        <f>E37/TotalPoints</f>
        <v>0</v>
      </c>
    </row>
    <row r="38" spans="1:7" x14ac:dyDescent="0.25">
      <c r="D38" s="8" t="s">
        <v>43</v>
      </c>
      <c r="E38" s="8" t="s">
        <v>44</v>
      </c>
      <c r="F38" s="8" t="s">
        <v>45</v>
      </c>
    </row>
    <row r="39" spans="1:7" x14ac:dyDescent="0.25">
      <c r="B39" s="54" t="s">
        <v>52</v>
      </c>
      <c r="C39" s="55"/>
    </row>
    <row r="40" spans="1:7" x14ac:dyDescent="0.25">
      <c r="B40" s="47" t="s">
        <v>49</v>
      </c>
      <c r="C40" s="47"/>
      <c r="D40" s="14">
        <v>1</v>
      </c>
      <c r="E40" s="21"/>
      <c r="F40" s="22"/>
    </row>
    <row r="41" spans="1:7" x14ac:dyDescent="0.25">
      <c r="B41" s="47" t="s">
        <v>51</v>
      </c>
      <c r="C41" s="47"/>
      <c r="D41" s="14">
        <v>1</v>
      </c>
      <c r="E41" s="21"/>
      <c r="F41" s="22"/>
    </row>
    <row r="42" spans="1:7" x14ac:dyDescent="0.25">
      <c r="B42" s="47" t="s">
        <v>48</v>
      </c>
      <c r="C42" s="47"/>
      <c r="D42" s="14">
        <v>1</v>
      </c>
      <c r="E42" s="21"/>
      <c r="F42" s="22"/>
    </row>
    <row r="43" spans="1:7" x14ac:dyDescent="0.25">
      <c r="B43" s="47" t="s">
        <v>71</v>
      </c>
      <c r="C43" s="47"/>
      <c r="D43" s="14">
        <v>1</v>
      </c>
      <c r="E43" s="21"/>
      <c r="F43" s="22"/>
    </row>
    <row r="44" spans="1:7" x14ac:dyDescent="0.25">
      <c r="B44" s="47" t="s">
        <v>50</v>
      </c>
      <c r="C44" s="47"/>
      <c r="D44" s="14">
        <v>1</v>
      </c>
      <c r="E44" s="21"/>
      <c r="F44" s="22"/>
    </row>
    <row r="45" spans="1:7" x14ac:dyDescent="0.25">
      <c r="B45" s="45" t="s">
        <v>73</v>
      </c>
      <c r="C45" s="46"/>
      <c r="D45" s="14">
        <v>1</v>
      </c>
      <c r="E45" s="21"/>
      <c r="F45" s="22"/>
    </row>
    <row r="46" spans="1:7" x14ac:dyDescent="0.25">
      <c r="B46" s="47" t="s">
        <v>58</v>
      </c>
      <c r="C46" s="47"/>
      <c r="D46" s="14">
        <v>1</v>
      </c>
      <c r="E46" s="21"/>
      <c r="F46" s="22"/>
    </row>
    <row r="47" spans="1:7" x14ac:dyDescent="0.25">
      <c r="B47" s="54" t="s">
        <v>53</v>
      </c>
      <c r="C47" s="55"/>
    </row>
    <row r="48" spans="1:7" x14ac:dyDescent="0.25">
      <c r="B48" s="49" t="s">
        <v>54</v>
      </c>
      <c r="C48" s="49"/>
      <c r="D48" s="14">
        <v>5</v>
      </c>
      <c r="E48" s="21"/>
      <c r="F48" s="22"/>
    </row>
    <row r="49" spans="1:7" x14ac:dyDescent="0.25">
      <c r="B49" s="49" t="s">
        <v>55</v>
      </c>
      <c r="C49" s="49"/>
      <c r="D49" s="14">
        <v>5</v>
      </c>
      <c r="E49" s="21"/>
      <c r="F49" s="22"/>
    </row>
    <row r="50" spans="1:7" x14ac:dyDescent="0.25">
      <c r="B50" s="49" t="s">
        <v>56</v>
      </c>
      <c r="C50" s="49"/>
      <c r="D50" s="8">
        <v>5</v>
      </c>
      <c r="E50" s="21"/>
      <c r="F50" s="22"/>
    </row>
    <row r="51" spans="1:7" x14ac:dyDescent="0.25">
      <c r="B51" s="15"/>
      <c r="C51" s="15"/>
    </row>
    <row r="52" spans="1:7" ht="90" x14ac:dyDescent="0.25">
      <c r="B52" s="16" t="s">
        <v>57</v>
      </c>
      <c r="C52" s="13" t="s">
        <v>72</v>
      </c>
      <c r="D52" s="8">
        <v>15</v>
      </c>
      <c r="E52" s="21"/>
      <c r="F52" s="22"/>
    </row>
    <row r="54" spans="1:7" ht="18.75" x14ac:dyDescent="0.3">
      <c r="A54" s="50" t="s">
        <v>12</v>
      </c>
      <c r="B54" s="50"/>
      <c r="C54" s="50"/>
      <c r="D54" s="17">
        <f>SUM(D56)</f>
        <v>20</v>
      </c>
      <c r="E54" s="17">
        <f>SUM(E56)</f>
        <v>0</v>
      </c>
      <c r="F54" s="18">
        <f>D54/TotalPoints</f>
        <v>5.1020408163265307E-2</v>
      </c>
      <c r="G54" s="19">
        <f>E54/TotalPoints</f>
        <v>0</v>
      </c>
    </row>
    <row r="55" spans="1:7" x14ac:dyDescent="0.25">
      <c r="D55" s="8" t="s">
        <v>43</v>
      </c>
      <c r="E55" s="8" t="s">
        <v>44</v>
      </c>
      <c r="F55" s="8" t="s">
        <v>45</v>
      </c>
    </row>
    <row r="56" spans="1:7" ht="165" x14ac:dyDescent="0.25">
      <c r="C56" s="41" t="s">
        <v>92</v>
      </c>
      <c r="D56" s="8">
        <v>20</v>
      </c>
      <c r="E56" s="21"/>
      <c r="F56" s="22"/>
    </row>
    <row r="58" spans="1:7" ht="18.75" x14ac:dyDescent="0.3">
      <c r="A58" s="50" t="s">
        <v>13</v>
      </c>
      <c r="B58" s="50"/>
      <c r="C58" s="50"/>
      <c r="D58" s="17">
        <f>SUM(D60:D63)</f>
        <v>60</v>
      </c>
      <c r="E58" s="17">
        <f>SUM(E60:E63)</f>
        <v>0</v>
      </c>
      <c r="F58" s="18">
        <f>D58/TotalPoints</f>
        <v>0.15306122448979592</v>
      </c>
      <c r="G58" s="19">
        <f>E58/TotalPoints</f>
        <v>0</v>
      </c>
    </row>
    <row r="59" spans="1:7" x14ac:dyDescent="0.25">
      <c r="D59" s="8" t="s">
        <v>43</v>
      </c>
      <c r="E59" s="8" t="s">
        <v>44</v>
      </c>
      <c r="F59" s="8" t="s">
        <v>45</v>
      </c>
    </row>
    <row r="60" spans="1:7" ht="105" x14ac:dyDescent="0.25">
      <c r="A60" s="33">
        <v>1.1000000000000001</v>
      </c>
      <c r="B60" s="44" t="s">
        <v>94</v>
      </c>
      <c r="C60" s="43" t="s">
        <v>95</v>
      </c>
      <c r="D60" s="8">
        <v>30</v>
      </c>
      <c r="E60" s="21"/>
      <c r="F60" s="22"/>
    </row>
    <row r="61" spans="1:7" ht="75" x14ac:dyDescent="0.25">
      <c r="A61" s="33">
        <v>1.2</v>
      </c>
      <c r="B61" s="34" t="s">
        <v>17</v>
      </c>
      <c r="C61" s="35" t="s">
        <v>64</v>
      </c>
      <c r="D61" s="8">
        <v>10</v>
      </c>
      <c r="E61" s="21"/>
      <c r="F61" s="22"/>
    </row>
    <row r="62" spans="1:7" ht="30" x14ac:dyDescent="0.25">
      <c r="A62" s="33">
        <v>1.3</v>
      </c>
      <c r="B62" s="34" t="s">
        <v>18</v>
      </c>
      <c r="C62" s="35" t="s">
        <v>41</v>
      </c>
      <c r="D62" s="8">
        <v>10</v>
      </c>
      <c r="E62" s="21"/>
      <c r="F62" s="22"/>
    </row>
    <row r="63" spans="1:7" ht="45" x14ac:dyDescent="0.25">
      <c r="A63" s="33">
        <v>1.4</v>
      </c>
      <c r="B63" s="34" t="s">
        <v>19</v>
      </c>
      <c r="C63" s="35" t="s">
        <v>68</v>
      </c>
      <c r="D63" s="8">
        <v>10</v>
      </c>
      <c r="E63" s="21"/>
      <c r="F63" s="22"/>
    </row>
    <row r="65" spans="1:7" ht="18.75" x14ac:dyDescent="0.3">
      <c r="A65" s="50" t="s">
        <v>14</v>
      </c>
      <c r="B65" s="50"/>
      <c r="C65" s="50"/>
      <c r="D65" s="17">
        <f>SUM(D67:D74)</f>
        <v>125</v>
      </c>
      <c r="E65" s="17">
        <f>SUM(E67:E74)</f>
        <v>0</v>
      </c>
      <c r="F65" s="18">
        <f>D65/TotalPoints</f>
        <v>0.31887755102040816</v>
      </c>
      <c r="G65" s="19">
        <f>E65/TotalPoints</f>
        <v>0</v>
      </c>
    </row>
    <row r="66" spans="1:7" x14ac:dyDescent="0.25">
      <c r="D66" s="8" t="s">
        <v>43</v>
      </c>
      <c r="E66" s="8" t="s">
        <v>44</v>
      </c>
      <c r="F66" s="8" t="s">
        <v>45</v>
      </c>
    </row>
    <row r="67" spans="1:7" ht="75" x14ac:dyDescent="0.25">
      <c r="A67" s="33">
        <v>2.1</v>
      </c>
      <c r="B67" s="34" t="s">
        <v>20</v>
      </c>
      <c r="C67" s="35" t="s">
        <v>65</v>
      </c>
      <c r="D67" s="8">
        <v>10</v>
      </c>
      <c r="E67" s="21"/>
      <c r="F67" s="22"/>
    </row>
    <row r="68" spans="1:7" ht="60" x14ac:dyDescent="0.25">
      <c r="A68" s="33">
        <v>2.2000000000000002</v>
      </c>
      <c r="B68" s="34" t="s">
        <v>28</v>
      </c>
      <c r="C68" s="35" t="s">
        <v>66</v>
      </c>
      <c r="D68" s="8">
        <v>10</v>
      </c>
      <c r="E68" s="21"/>
      <c r="F68" s="22"/>
    </row>
    <row r="69" spans="1:7" x14ac:dyDescent="0.25">
      <c r="A69" s="2">
        <v>2.2999999999999998</v>
      </c>
      <c r="B69" s="20" t="s">
        <v>29</v>
      </c>
    </row>
    <row r="70" spans="1:7" ht="240" x14ac:dyDescent="0.25">
      <c r="A70" s="36" t="s">
        <v>21</v>
      </c>
      <c r="B70" s="34" t="s">
        <v>75</v>
      </c>
      <c r="C70" s="35" t="s">
        <v>82</v>
      </c>
      <c r="D70" s="8">
        <v>30</v>
      </c>
      <c r="E70" s="21"/>
      <c r="F70" s="22"/>
    </row>
    <row r="71" spans="1:7" ht="315" x14ac:dyDescent="0.25">
      <c r="A71" s="36" t="s">
        <v>22</v>
      </c>
      <c r="B71" s="34" t="s">
        <v>76</v>
      </c>
      <c r="C71" s="35" t="s">
        <v>85</v>
      </c>
      <c r="D71" s="8">
        <v>30</v>
      </c>
      <c r="E71" s="21"/>
      <c r="F71" s="22"/>
    </row>
    <row r="72" spans="1:7" ht="135" x14ac:dyDescent="0.25">
      <c r="A72" s="36" t="s">
        <v>23</v>
      </c>
      <c r="B72" s="34" t="s">
        <v>30</v>
      </c>
      <c r="C72" s="35" t="s">
        <v>77</v>
      </c>
      <c r="D72" s="8">
        <v>15</v>
      </c>
      <c r="E72" s="21"/>
      <c r="F72" s="22"/>
    </row>
    <row r="73" spans="1:7" ht="45" x14ac:dyDescent="0.25">
      <c r="A73" s="33">
        <v>2.4</v>
      </c>
      <c r="B73" s="34" t="s">
        <v>31</v>
      </c>
      <c r="C73" s="35" t="s">
        <v>78</v>
      </c>
      <c r="D73" s="8">
        <v>15</v>
      </c>
      <c r="E73" s="21"/>
      <c r="F73" s="22"/>
    </row>
    <row r="74" spans="1:7" ht="60" x14ac:dyDescent="0.25">
      <c r="A74" s="33">
        <v>2.5</v>
      </c>
      <c r="B74" s="34" t="s">
        <v>32</v>
      </c>
      <c r="C74" s="35" t="s">
        <v>83</v>
      </c>
      <c r="D74" s="8">
        <v>15</v>
      </c>
      <c r="E74" s="21"/>
      <c r="F74" s="22"/>
    </row>
    <row r="76" spans="1:7" ht="18.75" x14ac:dyDescent="0.3">
      <c r="A76" s="50" t="s">
        <v>15</v>
      </c>
      <c r="B76" s="50"/>
      <c r="C76" s="50"/>
      <c r="D76" s="17">
        <f>SUM(D78:D82)</f>
        <v>80</v>
      </c>
      <c r="E76" s="17">
        <f>SUM(E78:E82)</f>
        <v>0</v>
      </c>
      <c r="F76" s="18">
        <f>D76/TotalPoints</f>
        <v>0.20408163265306123</v>
      </c>
      <c r="G76" s="19">
        <f>E76/TotalPoints</f>
        <v>0</v>
      </c>
    </row>
    <row r="77" spans="1:7" x14ac:dyDescent="0.25">
      <c r="D77" s="8" t="s">
        <v>43</v>
      </c>
      <c r="E77" s="8" t="s">
        <v>44</v>
      </c>
      <c r="F77" s="8" t="s">
        <v>45</v>
      </c>
    </row>
    <row r="78" spans="1:7" x14ac:dyDescent="0.25">
      <c r="A78" s="37">
        <v>3.1</v>
      </c>
      <c r="B78" s="38" t="s">
        <v>33</v>
      </c>
      <c r="C78" s="39"/>
    </row>
    <row r="79" spans="1:7" ht="105" x14ac:dyDescent="0.25">
      <c r="A79" s="36" t="s">
        <v>24</v>
      </c>
      <c r="B79" s="34" t="s">
        <v>34</v>
      </c>
      <c r="C79" s="35" t="s">
        <v>93</v>
      </c>
      <c r="D79" s="8">
        <v>10</v>
      </c>
      <c r="E79" s="21"/>
      <c r="F79" s="22"/>
    </row>
    <row r="80" spans="1:7" ht="135" x14ac:dyDescent="0.25">
      <c r="A80" s="36" t="s">
        <v>25</v>
      </c>
      <c r="B80" s="34" t="s">
        <v>84</v>
      </c>
      <c r="C80" s="35" t="s">
        <v>80</v>
      </c>
      <c r="D80" s="8">
        <v>40</v>
      </c>
      <c r="E80" s="21"/>
      <c r="F80" s="22"/>
    </row>
    <row r="81" spans="1:7" ht="30" x14ac:dyDescent="0.25">
      <c r="A81" s="36" t="s">
        <v>96</v>
      </c>
      <c r="B81" s="34" t="s">
        <v>35</v>
      </c>
      <c r="C81" s="35" t="s">
        <v>81</v>
      </c>
      <c r="D81" s="8">
        <v>10</v>
      </c>
      <c r="E81" s="21"/>
      <c r="F81" s="22"/>
    </row>
    <row r="82" spans="1:7" ht="45" x14ac:dyDescent="0.25">
      <c r="A82" s="33">
        <v>3.2</v>
      </c>
      <c r="B82" s="34" t="s">
        <v>79</v>
      </c>
      <c r="C82" s="35" t="s">
        <v>86</v>
      </c>
      <c r="D82" s="8">
        <v>20</v>
      </c>
      <c r="E82" s="21"/>
      <c r="F82" s="22"/>
    </row>
    <row r="84" spans="1:7" ht="18.75" x14ac:dyDescent="0.3">
      <c r="A84" s="50" t="s">
        <v>91</v>
      </c>
      <c r="B84" s="50"/>
      <c r="C84" s="50"/>
      <c r="D84" s="17">
        <f>SUM(D86:D89)</f>
        <v>50</v>
      </c>
      <c r="E84" s="17">
        <f>SUM(E86:E89)</f>
        <v>0</v>
      </c>
      <c r="F84" s="18">
        <f>D84/TotalPoints</f>
        <v>0.12755102040816327</v>
      </c>
      <c r="G84" s="19">
        <f>E84/TotalPoints</f>
        <v>0</v>
      </c>
    </row>
    <row r="85" spans="1:7" x14ac:dyDescent="0.25">
      <c r="D85" s="8" t="s">
        <v>43</v>
      </c>
      <c r="E85" s="8" t="s">
        <v>44</v>
      </c>
      <c r="F85" s="8" t="s">
        <v>45</v>
      </c>
    </row>
    <row r="86" spans="1:7" x14ac:dyDescent="0.25">
      <c r="A86" s="37">
        <v>4.0999999999999996</v>
      </c>
      <c r="B86" s="34" t="s">
        <v>90</v>
      </c>
      <c r="C86" s="39"/>
    </row>
    <row r="87" spans="1:7" ht="120" x14ac:dyDescent="0.25">
      <c r="A87" s="36" t="s">
        <v>26</v>
      </c>
      <c r="B87" s="34" t="s">
        <v>36</v>
      </c>
      <c r="C87" s="35" t="s">
        <v>89</v>
      </c>
      <c r="D87" s="8">
        <v>20</v>
      </c>
      <c r="E87" s="21"/>
      <c r="F87" s="22"/>
    </row>
    <row r="88" spans="1:7" ht="60" x14ac:dyDescent="0.25">
      <c r="A88" s="36" t="s">
        <v>27</v>
      </c>
      <c r="B88" s="34" t="s">
        <v>37</v>
      </c>
      <c r="C88" s="35" t="s">
        <v>67</v>
      </c>
      <c r="D88" s="8">
        <v>15</v>
      </c>
      <c r="E88" s="21"/>
      <c r="F88" s="22"/>
    </row>
    <row r="89" spans="1:7" ht="30" x14ac:dyDescent="0.25">
      <c r="A89" s="33">
        <v>4.2</v>
      </c>
      <c r="B89" s="34" t="s">
        <v>38</v>
      </c>
      <c r="C89" s="35" t="s">
        <v>88</v>
      </c>
      <c r="D89" s="8">
        <v>15</v>
      </c>
      <c r="E89" s="21"/>
      <c r="F89" s="22"/>
    </row>
    <row r="91" spans="1:7" ht="18.75" x14ac:dyDescent="0.3">
      <c r="A91" s="50" t="s">
        <v>87</v>
      </c>
      <c r="B91" s="50"/>
      <c r="C91" s="50"/>
      <c r="D91" s="17">
        <f>SUM(D93:D94)</f>
        <v>20</v>
      </c>
      <c r="E91" s="17">
        <f>SUM(E93:E94)</f>
        <v>0</v>
      </c>
      <c r="F91" s="18">
        <f>D91/TotalPoints</f>
        <v>5.1020408163265307E-2</v>
      </c>
      <c r="G91" s="19">
        <f>E91/TotalPoints</f>
        <v>0</v>
      </c>
    </row>
    <row r="92" spans="1:7" x14ac:dyDescent="0.25">
      <c r="D92" s="8" t="s">
        <v>43</v>
      </c>
      <c r="E92" s="8" t="s">
        <v>44</v>
      </c>
      <c r="F92" s="8" t="s">
        <v>45</v>
      </c>
    </row>
    <row r="93" spans="1:7" ht="75" x14ac:dyDescent="0.25">
      <c r="B93" s="40" t="s">
        <v>39</v>
      </c>
      <c r="C93" s="42" t="s">
        <v>42</v>
      </c>
      <c r="D93" s="8">
        <v>15</v>
      </c>
      <c r="E93" s="21"/>
      <c r="F93" s="22"/>
    </row>
    <row r="94" spans="1:7" ht="30" x14ac:dyDescent="0.25">
      <c r="B94" s="40" t="s">
        <v>40</v>
      </c>
      <c r="C94" s="35" t="s">
        <v>69</v>
      </c>
      <c r="D94" s="8">
        <v>5</v>
      </c>
      <c r="E94" s="21"/>
      <c r="F94" s="22"/>
    </row>
  </sheetData>
  <mergeCells count="30">
    <mergeCell ref="A6:C6"/>
    <mergeCell ref="A11:C11"/>
    <mergeCell ref="B44:C44"/>
    <mergeCell ref="B46:C46"/>
    <mergeCell ref="B48:C48"/>
    <mergeCell ref="A19:B19"/>
    <mergeCell ref="A37:C37"/>
    <mergeCell ref="B29:C29"/>
    <mergeCell ref="B30:C30"/>
    <mergeCell ref="B31:C31"/>
    <mergeCell ref="B32:C32"/>
    <mergeCell ref="B33:C33"/>
    <mergeCell ref="A27:C27"/>
    <mergeCell ref="B39:C39"/>
    <mergeCell ref="B47:C47"/>
    <mergeCell ref="B40:C40"/>
    <mergeCell ref="B49:C49"/>
    <mergeCell ref="B50:C50"/>
    <mergeCell ref="A91:C91"/>
    <mergeCell ref="A54:C54"/>
    <mergeCell ref="A58:C58"/>
    <mergeCell ref="A65:C65"/>
    <mergeCell ref="A76:C76"/>
    <mergeCell ref="A84:C84"/>
    <mergeCell ref="B45:C45"/>
    <mergeCell ref="B41:C41"/>
    <mergeCell ref="B42:C42"/>
    <mergeCell ref="B43:C43"/>
    <mergeCell ref="B34:C34"/>
    <mergeCell ref="B35:C35"/>
  </mergeCells>
  <pageMargins left="0.7" right="0.7" top="0.75" bottom="0.75" header="0.3" footer="0.3"/>
</worksheet>
</file>

<file path=docMetadata/LabelInfo.xml><?xml version="1.0" encoding="utf-8"?>
<clbl:labelList xmlns:clbl="http://schemas.microsoft.com/office/2020/mipLabelMetadata">
  <clbl:label id="{7005d458-45be-48ae-8140-d43da96dd17b}" enabled="0" method="" siteId="{7005d458-45be-48ae-8140-d43da96dd17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TotalPoints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Deters, Robert W.</dc:creator>
  <cp:lastModifiedBy>Deters, Robert W.</cp:lastModifiedBy>
  <dcterms:created xsi:type="dcterms:W3CDTF">2015-06-05T18:17:20Z</dcterms:created>
  <dcterms:modified xsi:type="dcterms:W3CDTF">2026-10-06T16:32:04Z</dcterms:modified>
</cp:coreProperties>
</file>