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nasa-my.sharepoint.com/personal/alanotte_ndc_nasa_gov/Documents/Documents/Dream with Us Design Challenge/2025_2026/"/>
    </mc:Choice>
  </mc:AlternateContent>
  <xr:revisionPtr revIDLastSave="9" documentId="8_{953A9E4F-506D-492B-AD82-7F1187D81BEB}" xr6:coauthVersionLast="47" xr6:coauthVersionMax="47" xr10:uidLastSave="{52C4CE0A-F895-42CC-86B6-0CD38608C368}"/>
  <bookViews>
    <workbookView xWindow="20" yWindow="740" windowWidth="19180" windowHeight="10060" xr2:uid="{00000000-000D-0000-FFFF-FFFF00000000}"/>
  </bookViews>
  <sheets>
    <sheet name="Sheet1" sheetId="1" r:id="rId1"/>
  </sheets>
  <definedNames>
    <definedName name="TotalPoints">Sheet1!$D$27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35" i="1"/>
  <c r="B34" i="1"/>
  <c r="B33" i="1"/>
  <c r="B32" i="1"/>
  <c r="B31" i="1"/>
  <c r="B30" i="1"/>
  <c r="B29" i="1"/>
  <c r="E80" i="1"/>
  <c r="E33" i="1" s="1"/>
  <c r="D80" i="1"/>
  <c r="D33" i="1" s="1"/>
  <c r="E67" i="1"/>
  <c r="E32" i="1" s="1"/>
  <c r="D67" i="1"/>
  <c r="D32" i="1" s="1"/>
  <c r="E94" i="1"/>
  <c r="E34" i="1" s="1"/>
  <c r="D94" i="1"/>
  <c r="D34" i="1" s="1"/>
  <c r="E102" i="1"/>
  <c r="E35" i="1" s="1"/>
  <c r="D102" i="1"/>
  <c r="D35" i="1" s="1"/>
  <c r="E110" i="1"/>
  <c r="E36" i="1" s="1"/>
  <c r="D110" i="1"/>
  <c r="D36" i="1" s="1"/>
  <c r="E38" i="1"/>
  <c r="E29" i="1" s="1"/>
  <c r="E56" i="1"/>
  <c r="E30" i="1" s="1"/>
  <c r="D56" i="1"/>
  <c r="D30" i="1" s="1"/>
  <c r="E60" i="1"/>
  <c r="E31" i="1" s="1"/>
  <c r="D60" i="1"/>
  <c r="D31" i="1" s="1"/>
  <c r="D38" i="1"/>
  <c r="D29" i="1" s="1"/>
  <c r="E27" i="1" l="1"/>
  <c r="D27" i="1"/>
  <c r="G80" i="1" s="1"/>
  <c r="G33" i="1" s="1"/>
  <c r="G94" i="1" l="1"/>
  <c r="G34" i="1" s="1"/>
  <c r="F94" i="1"/>
  <c r="F34" i="1" s="1"/>
  <c r="G67" i="1"/>
  <c r="G32" i="1" s="1"/>
  <c r="G56" i="1"/>
  <c r="G30" i="1" s="1"/>
  <c r="F67" i="1"/>
  <c r="F32" i="1" s="1"/>
  <c r="F38" i="1"/>
  <c r="F29" i="1" s="1"/>
  <c r="G110" i="1"/>
  <c r="G36" i="1" s="1"/>
  <c r="G38" i="1"/>
  <c r="G29" i="1" s="1"/>
  <c r="F110" i="1"/>
  <c r="F36" i="1" s="1"/>
  <c r="F80" i="1"/>
  <c r="F33" i="1" s="1"/>
  <c r="F60" i="1"/>
  <c r="F31" i="1" s="1"/>
  <c r="G102" i="1"/>
  <c r="G35" i="1" s="1"/>
  <c r="F56" i="1"/>
  <c r="F30" i="1" s="1"/>
  <c r="F102" i="1"/>
  <c r="F35" i="1" s="1"/>
  <c r="G60" i="1"/>
  <c r="G31" i="1" s="1"/>
  <c r="G27" i="1" l="1"/>
  <c r="F27" i="1"/>
</calcChain>
</file>

<file path=xl/sharedStrings.xml><?xml version="1.0" encoding="utf-8"?>
<sst xmlns="http://schemas.openxmlformats.org/spreadsheetml/2006/main" count="157" uniqueCount="133">
  <si>
    <t>Dream with Us</t>
  </si>
  <si>
    <t>High School Engineering Challenge</t>
  </si>
  <si>
    <t>2025-2026: Integrating UAS into the Agriculture Industry</t>
  </si>
  <si>
    <t>Team Information</t>
  </si>
  <si>
    <t>Team Name</t>
  </si>
  <si>
    <t>Judge Information</t>
  </si>
  <si>
    <t>Judge Name</t>
  </si>
  <si>
    <t>Title</t>
  </si>
  <si>
    <t>Organization</t>
  </si>
  <si>
    <t>Email address</t>
  </si>
  <si>
    <t>State</t>
  </si>
  <si>
    <t>Notebook Point Summary and Total (automatically calculated)</t>
  </si>
  <si>
    <t>Cover Page, Front Matter, and Overall Document</t>
  </si>
  <si>
    <t>Executive Summary</t>
  </si>
  <si>
    <t>1 Introduction</t>
  </si>
  <si>
    <t>2 Design</t>
  </si>
  <si>
    <t>3 Mission Discussion</t>
  </si>
  <si>
    <t>4 Business Case</t>
  </si>
  <si>
    <t>5 Public Affairs/Communications Plan</t>
  </si>
  <si>
    <t>6 Conclusion and References</t>
  </si>
  <si>
    <t>Directions for Judges</t>
  </si>
  <si>
    <t>Local Agricultural Pest</t>
  </si>
  <si>
    <t>Team Organization</t>
  </si>
  <si>
    <t>Acquiring and Engaging Mentors</t>
  </si>
  <si>
    <t>Impact on STEM</t>
  </si>
  <si>
    <t>Engineering Design Process</t>
  </si>
  <si>
    <t>2.3.1</t>
  </si>
  <si>
    <t>2.3.2</t>
  </si>
  <si>
    <t>2.3.3</t>
  </si>
  <si>
    <t>2.3.4</t>
  </si>
  <si>
    <t>2.3.5</t>
  </si>
  <si>
    <t>3.1.1</t>
  </si>
  <si>
    <t>3.1.2</t>
  </si>
  <si>
    <t>3.1.3</t>
  </si>
  <si>
    <t>3.1.4</t>
  </si>
  <si>
    <t>3.3.1</t>
  </si>
  <si>
    <t>3.3.2</t>
  </si>
  <si>
    <t>3.3.3</t>
  </si>
  <si>
    <t>3.3.4</t>
  </si>
  <si>
    <t>4.1.1</t>
  </si>
  <si>
    <t>4.1.2</t>
  </si>
  <si>
    <t>5.1.1</t>
  </si>
  <si>
    <t>5.1.2</t>
  </si>
  <si>
    <t>Project Plan</t>
  </si>
  <si>
    <t>Subsystems</t>
  </si>
  <si>
    <t>Air Vehicle</t>
  </si>
  <si>
    <t>Command, Control, and Communications (C3)</t>
  </si>
  <si>
    <t>Payload – Pest Detection</t>
  </si>
  <si>
    <t>Payload – Sample Gathering</t>
  </si>
  <si>
    <t>Ground/Support Equipment</t>
  </si>
  <si>
    <t>Lessons Learned</t>
  </si>
  <si>
    <t>Final Design Drawings</t>
  </si>
  <si>
    <t>Concept of Operations</t>
  </si>
  <si>
    <t>Preparation</t>
  </si>
  <si>
    <t>Pest Detection</t>
  </si>
  <si>
    <t>Sample Gathering</t>
  </si>
  <si>
    <t>Post-Mission</t>
  </si>
  <si>
    <t>Benchmark Mission</t>
  </si>
  <si>
    <t>Safety Requirements</t>
  </si>
  <si>
    <t>Detect and Avoid</t>
  </si>
  <si>
    <t>Lost Link Protocol</t>
  </si>
  <si>
    <t>Integration with Manned Aircraft and Other Aircraft</t>
  </si>
  <si>
    <t>Additional Safety</t>
  </si>
  <si>
    <t>Cost Analysis</t>
  </si>
  <si>
    <t>Operating Costs</t>
  </si>
  <si>
    <t>Fixed Costs</t>
  </si>
  <si>
    <t>Logistics Details</t>
  </si>
  <si>
    <t>Economic Impact</t>
  </si>
  <si>
    <t>Public Relations Strategy Template</t>
  </si>
  <si>
    <t>Background and Purpose</t>
  </si>
  <si>
    <t>Audience and Messaging</t>
  </si>
  <si>
    <t>Products to be Created</t>
  </si>
  <si>
    <t>Distribution Plan</t>
  </si>
  <si>
    <t>Conclusion</t>
  </si>
  <si>
    <t>References</t>
  </si>
  <si>
    <t>Describe how the team identified and leveraged mentors early and throughout the challenge process.</t>
  </si>
  <si>
    <t>Discuss the design process and final design of C3. Discussion of the ground control station must be included in this section. Include:
-Design process during conceptual, preliminary, and detailed design phases.
-How the requirements were used to generate ideas, how the designs were narrowed down, and how the final design fulfills the requirements.
-Effect of human resources (pilot, monitor) on design.
-Final design must include description of components including number required. Include final selection of human resources as well including number and cost.
-Discussion of the ground control station must include sketch(es).
-Description of the equipment/sensors required for detect and avoid must be included in this section. Application of DAA provided in 3.3.1.
-Description of the equipment required for providing real time and accurate location. Application of the equipment provided in 3.3.3.</t>
  </si>
  <si>
    <t>Discuss the design process and the final design of the pest detection payload system. Include:
-Design process during conceptual, preliminary, and detailed design phases.
-How the requirements were used to generate ideas, how the designs were narrowed down, and how the final design fulfills the requirements.
-Detailed description of how the sensors detect pests or evidence of pests.
-Final design must include description of components including number required.</t>
  </si>
  <si>
    <t>Discuss the design process and the final design of the sample gathering payload system. Include:
-Design process during conceptual, preliminary, and detailed design phases.
-How the requirements were used to generate ideas, how the designs were narrowed down, and how the final design fulfills the requirements.
-Design process must include sketches of ideas during all design phases (missing sketches will result in loss of one fourth of points for this section).
-Detailed description of how the system gathers a sample and stores the sample on the aircraft.
-Final design must include description of components including number required.</t>
  </si>
  <si>
    <t>Discuss the design process and the final design of the ground/support equipment. Include:
-Design process during conceptual, preliminary, and detailed design phases.
-How the requirements were used to generate ideas, how the designs were narrowed down, and how the final design fulfills the requirements.
-Effect of human resource on design.
-Final design must include description of components including cost and number required. Include final selection of human resource as well including number and cost.</t>
  </si>
  <si>
    <t>Discuss key lessons that were learned during design.</t>
  </si>
  <si>
    <t>Include drawings of the final design (with dimensions) in this section. At a minimum
-3-view of the aircraft.
-Sample gathering system.
-Final ground control station.</t>
  </si>
  <si>
    <t>Detail the initial preparation prior to a mission. 
-Describe the steps to set up the ground control station and any other equipment.
-Describe steps to prepare the aircraft for a mission: location of a staging area, checking correct fuel/charge, checking sensors, programming flight path, completing final safety check of aircraft and environment, movement of aircraft from a staging area to a takeoff area (if needed), etc. 
-Describe who performs the different tasks.</t>
  </si>
  <si>
    <t>Detail how the system detects pests during flight. 
-Describe how the sensors detect pests or evidence of pests.
-What communication between the aircraft and the ground station is required during detection?
-What other communication is required between the aircraft and operators?</t>
  </si>
  <si>
    <t>Detail how the system gathers a sample.
-Describe how it is determined that a sample should be gathered.
-Describe how the aircraft gathers a sample.
-Describe how the sample is stored on the aircraft and whether multiple samples can be gathered in a single flight.
-What communication between the aircraft and the ground station is required during sampling?
-What other communication is required between the aircraft and operators?</t>
  </si>
  <si>
    <t>Detail the post-mission. 
-Describe steps after the final mission of the day for the system.
-Include storing the aircraft.
-Include storing the ground control station and any other equipment.</t>
  </si>
  <si>
    <t>Describe how the system completes the benchmark mission. Discuss pre-mission setup and the time it requires. Discuss the number of flights that are required and the length of time of each flight. Discuss the steps necessary at the ground station to prepare the aircraft between flights (e.g., refueling/recharging, removing samples, etc.). Show through analysis that the aircraft has sufficient energy (e.g., battery or fuel) to complete each required flight. Also show that the aircraft has sufficient communication range for all flights. Discuss post-mission steps and the time it requires. Summarize the full benchmark mission including total time, total number of flights, and total flight time.</t>
  </si>
  <si>
    <t>Describe the protocols/procedures when the aircraft experiences a partial loss of communication and a total loss of communication to ensure aircraft and public safety. In both cases, clearly describe what steps the aircraft and operator will perform.</t>
  </si>
  <si>
    <t>Explain any additional safety features or procedures for your design. These additional safety features are to account for possible emergency scenarios or for any other considerations your team decides is necessary. These safety features are in addition to those already discussed earlier in this report. Remember that since no pilot is onboard, methods must be used to replace all roles performed by a pilot.</t>
  </si>
  <si>
    <t>List the personnel needed for the system to complete the benchmark mission. Describe the role of each person and the tasks performed. If any person has multiple roles, explain how they will have enough time between tasks for each role.</t>
  </si>
  <si>
    <t>Explain the economic impact of using your system. Estimate how this system will save money and resources. Possible economic impact factors include reduction in crop loss, reduction in mitigation steps (e.g., pesticides), and reduction in labor (e.g., manual inspection of pests).</t>
  </si>
  <si>
    <t>Show samples of media products that need to be created for distribution (examples of these are listed in the detailed background document).</t>
  </si>
  <si>
    <t>Provide a brief conclusion to your Engineering Notebook. Summarize the important aspects of your design. Explain why this design is the best design for this challenge (make sure to base your argument on the analysis and justification you provided in your Engineering Notebook). Be sure to justify all the design choices that you made.</t>
  </si>
  <si>
    <t>Max Points</t>
  </si>
  <si>
    <t>Points Given</t>
  </si>
  <si>
    <t>Comments</t>
  </si>
  <si>
    <t>Max %</t>
  </si>
  <si>
    <t>% Earned</t>
  </si>
  <si>
    <t>Team member names, age, and grades. Must be 3-7 students</t>
  </si>
  <si>
    <t>School/organization name and address</t>
  </si>
  <si>
    <t>Team name</t>
  </si>
  <si>
    <t>Dream with Us title</t>
  </si>
  <si>
    <t>Submission date</t>
  </si>
  <si>
    <t>Design name</t>
  </si>
  <si>
    <t>Coach name, affiliation, and contact</t>
  </si>
  <si>
    <t>Cover Page</t>
  </si>
  <si>
    <t>Front Matter</t>
  </si>
  <si>
    <t>Table of Contents complete</t>
  </si>
  <si>
    <t>List of Figures complete</t>
  </si>
  <si>
    <t>List of Tables complete</t>
  </si>
  <si>
    <t>Document Quality and Organization</t>
  </si>
  <si>
    <t>Neat, orderly and readable, font size no smaller than 11 pt Arial throughout (except Specification Sheet) with 1.5 line spacing, except in Executive Summary, Captions, and References (single spaced allowed) [5 pts]. Letter size paper (8.5 in. by 11 in.) with 1-in. margins; pages numbered [5 pts]. The Engineering Design Notebook must follow the paragraph order of the Scoring Rubric including paragraph numbering [5 pts].</t>
  </si>
  <si>
    <t>All content on 1 page</t>
  </si>
  <si>
    <t>Describe the total operating cost (variable costs) for the system to complete the benchmark mission. Make sure to describe the following. (a) Provide breakdown of fuel or energy (battery) used for each flight and for the total benchmark mission [5 pts]. (b) Provide breakdown of personnel costs. Pay rates are provided in the detailed background personnel section [10 pts]. Remember that variable costs are only things that are consumed on the mission such as fuel/energy or paying for the time of an employee.</t>
  </si>
  <si>
    <t>Describe the total fixed costs for the system. Provide the total fixed costs and a breakdown of the cost of all components including the air vehicle, payload, C3 equipment, and ground equipment [10 pts]. Explain and justify the cost of the system including why the components are necessary to complete the benchmark mission [10 pts].</t>
  </si>
  <si>
    <t>Enter points earned for each line item</t>
  </si>
  <si>
    <t>Provide any comments for each line item</t>
  </si>
  <si>
    <t>Points may be deducted in individual sections if content is not in correct location or hard to understand.</t>
  </si>
  <si>
    <t>For each line item, up to 20% of the maximum points for that line may be deducted for grammar. For example, if the line item is worth 10 points, up to 2 points may be deducted for grammar.</t>
  </si>
  <si>
    <t>The Engineering Notebook submission is limited to 80 pages maximum including all front and back matter (cover page, table of contents, appendices, etc.). Sections past the 80-page limit will receive a score of 0.</t>
  </si>
  <si>
    <t>One-page Executive Summary includes brief narrative describing the design solution. Judges will look for a high-level overview of how thoroughly and accurately the problem was solved. This summary should be written as a short comprehensive description of your solution. A person reading this one-page summary will understand your solution without needing specific technical expertise or already knowing the specifics of the problem being solved. An executive summary should not contain any citations. Many examples of executive summaries can be found online if the team needs more guidance. (Note: The Executive Summary may serve as a "tie-breaker" if needed. A special judges committee will use this summary to resolve any judging disputes between teams with close scores.)</t>
  </si>
  <si>
    <t>Describe the organization of the team. Explain how work was divided among the team members. Describe the skills each member brings to the team and the role(s) they had during the project. Possible skills and roles include, but are not limited to, leadership, project management, science, engineering, mathematics, marketing, and communications.</t>
  </si>
  <si>
    <t>Discuss the engineering design processes used during the challenge. Include conceptual, preliminary, and detailed design phases. Briefly describe how the designs of each subsystem are interrelated. This section discusses the processes while the details about each subsystem are provided in 2.3.</t>
  </si>
  <si>
    <t>Discuss the process used by the team to develop a timeline to accomplish the challenge. In addition, a Gantt chart or a similar type of project management chart must be provided that details the project timeline with tasks and milestones.</t>
  </si>
  <si>
    <t>Discuss the design process and final design of the air vehicle (airframe configuration, power plant [propulsion], flight controls). Include:
-Design process during conceptual, preliminary, and detailed design phases.
-How the requirements were used to generate ideas, how the designs were narrowed down, and how the final design fulfills the requirements.
-Design process must include sketches of ideas during all design phases (missing sketches will result in loss of one fourth of the points for this section).
-Complete weight and center of gravity analyses. Location of the center of gravity must be provided numerically (from a datum point) and graphically. The graphical location of the center of gravity may be shown on the 3-view of the design (Section 2.5), but if on the 3-view, it must be referenced and discussed in this section. If it is shown later, indicate it is located in another section.
-Final design must include description of components including number of components required.
-Clear and concise description on how C3 (see below), payload, and ground/support affected design.</t>
  </si>
  <si>
    <t>Provide background for the strategy (such as a short summary of the design challenge and why it matters), along with a brief summary of your public relations strategy. Briefly explain why a public relations strategy is important in this situation. What challenges, beyond the technical challenges themselves, can make it difficult to get support for your project?</t>
  </si>
  <si>
    <t>Include primary and secondary audiences, if applicable. Include an outcome for each audience: why are you connecting with them? What do you want to happen because of their involvement? What are the main points you are trying to make for each audience (these can be bullet points)?</t>
  </si>
  <si>
    <t>How will media products and messaging go out to the audiences specified (e.g., will social media be used and if so, which platforms)? What is the method for the media products to be distributed? What is the action plan for distribution of materials? Who is responsible for distribution and when will items be distributed? What are some of the anticipated costs for a public relations campaign? Note: Don’t forget to add these personnel and costs to other areas of this notebook.</t>
  </si>
  <si>
    <t>Explain your decision on the local agricultural pest selected for this challenge. Describe the pest and the plant(s) affected. Describe the impact of this pest on the local agricultural industry with an emphasis on the economic impact. Explain what resources were used to determine the pest selection and its impact. Do not assume the reader is familiar with this pest considering it may not be well known outside of your local area.</t>
  </si>
  <si>
    <t>Discuss how participating in this challenge has influenced your perspectives on STEM and on your potential career paths. Include any impact the challenge has had on STEM interest in your school or organization.</t>
  </si>
  <si>
    <t>Discuss design and implementation of the Detect and Avoid (DAA) system to ensure aircraft and public safety. Include:
-Reasoning behind the location of decision-making process: onboard or at the ground control station
-Clear discussion of how the DAA fits with the C3 capabilities from 2.3.2
-Clear discussion that the DAA allows the aircraft to sense, detect a conflict, and avoid any cooperative or non-cooperative obstacles. Must provide distances/times for the detection ranges and the decisions and reasons/justification for those selections. Must include the communication required with the DAA such as the communication between aircraft and operators.
-Clear discussion that the DAA capabilities allow for safe flight among plants for detection and sample gathering.</t>
  </si>
  <si>
    <t>Describe the requirements to integrate UAS successfully and safely into flight with crewed and other aircraft in the area.</t>
  </si>
  <si>
    <t>References provided with corresponding citations in text. References and citations follow current APA guidelines. References in alphabetical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</si>
</sst>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b/>
      <sz val="18"/>
      <color theme="0"/>
      <name val="Calibri"/>
      <family val="2"/>
      <scheme val="minor"/>
    </font>
    <font>
      <b/>
      <sz val="1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0" fillId="2" borderId="0" xfId="0" applyFill="1"/>
    <xf numFmtId="0" fontId="0" fillId="2" borderId="0" xfId="0" applyFill="1" applyAlignment="1">
      <alignment horizontal="left" vertical="center"/>
    </xf>
    <xf numFmtId="0" fontId="0" fillId="2" borderId="0" xfId="0" applyFill="1" applyAlignment="1">
      <alignment horizontal="center" vertical="center"/>
    </xf>
    <xf numFmtId="0" fontId="2" fillId="3" borderId="0" xfId="0" applyFont="1" applyFill="1"/>
    <xf numFmtId="0" fontId="2" fillId="3" borderId="0" xfId="0" applyFont="1" applyFill="1" applyAlignment="1">
      <alignment horizontal="center" vertical="center"/>
    </xf>
    <xf numFmtId="0" fontId="3" fillId="3" borderId="0" xfId="0" applyFont="1" applyFill="1"/>
    <xf numFmtId="0" fontId="4" fillId="3" borderId="0" xfId="0" applyFont="1" applyFill="1"/>
    <xf numFmtId="0" fontId="0" fillId="2" borderId="1" xfId="0" applyFill="1" applyBorder="1" applyAlignment="1">
      <alignment horizontal="center" vertical="center"/>
    </xf>
    <xf numFmtId="0" fontId="0" fillId="5" borderId="1" xfId="0" applyFill="1" applyBorder="1" applyAlignment="1">
      <alignment horizontal="center"/>
    </xf>
    <xf numFmtId="164" fontId="0" fillId="5" borderId="1" xfId="0" applyNumberFormat="1" applyFill="1" applyBorder="1" applyAlignment="1">
      <alignment horizontal="center"/>
    </xf>
    <xf numFmtId="10" fontId="0" fillId="5" borderId="1" xfId="0" applyNumberFormat="1" applyFill="1" applyBorder="1" applyAlignment="1">
      <alignment horizontal="center"/>
    </xf>
    <xf numFmtId="0" fontId="0" fillId="2" borderId="1" xfId="0" applyFill="1" applyBorder="1"/>
    <xf numFmtId="0" fontId="0" fillId="2" borderId="1" xfId="0" applyFill="1" applyBorder="1" applyAlignment="1">
      <alignment wrapText="1"/>
    </xf>
    <xf numFmtId="0" fontId="0" fillId="2" borderId="3" xfId="0" applyFill="1" applyBorder="1" applyAlignment="1">
      <alignment horizontal="center" vertical="center"/>
    </xf>
    <xf numFmtId="0" fontId="0" fillId="2" borderId="0" xfId="0" applyFill="1" applyAlignment="1">
      <alignment horizontal="left" indent="1"/>
    </xf>
    <xf numFmtId="0" fontId="1" fillId="2" borderId="1" xfId="0" applyFont="1" applyFill="1" applyBorder="1" applyAlignment="1">
      <alignment vertical="center"/>
    </xf>
    <xf numFmtId="0" fontId="5" fillId="5" borderId="0" xfId="0" applyFont="1" applyFill="1" applyAlignment="1">
      <alignment horizontal="center" vertical="center"/>
    </xf>
    <xf numFmtId="164" fontId="5" fillId="5" borderId="0" xfId="0" applyNumberFormat="1" applyFont="1" applyFill="1" applyAlignment="1">
      <alignment horizontal="center" vertical="center"/>
    </xf>
    <xf numFmtId="10" fontId="5" fillId="5" borderId="0" xfId="0" applyNumberFormat="1" applyFont="1" applyFill="1" applyAlignment="1">
      <alignment horizontal="center" vertical="center"/>
    </xf>
    <xf numFmtId="0" fontId="1" fillId="2" borderId="0" xfId="0" applyFont="1" applyFill="1" applyAlignment="1">
      <alignment vertical="center"/>
    </xf>
    <xf numFmtId="0" fontId="1" fillId="2" borderId="0" xfId="0" applyFont="1" applyFill="1"/>
    <xf numFmtId="0" fontId="0" fillId="6" borderId="1" xfId="0" applyFill="1" applyBorder="1" applyAlignment="1">
      <alignment horizontal="center" vertical="center"/>
    </xf>
    <xf numFmtId="0" fontId="0" fillId="7" borderId="1" xfId="0" applyFill="1" applyBorder="1" applyAlignment="1">
      <alignment horizontal="center" vertical="top" wrapText="1"/>
    </xf>
    <xf numFmtId="0" fontId="5" fillId="8" borderId="0" xfId="0" applyFont="1" applyFill="1" applyAlignment="1">
      <alignment horizontal="center" vertical="center"/>
    </xf>
    <xf numFmtId="9" fontId="5" fillId="8" borderId="0" xfId="0" applyNumberFormat="1" applyFont="1" applyFill="1" applyAlignment="1">
      <alignment horizontal="center" vertical="center"/>
    </xf>
    <xf numFmtId="10" fontId="5" fillId="8" borderId="0" xfId="0" applyNumberFormat="1" applyFont="1" applyFill="1" applyAlignment="1">
      <alignment horizontal="center" vertical="center"/>
    </xf>
    <xf numFmtId="0" fontId="0" fillId="7" borderId="1" xfId="0" applyFill="1" applyBorder="1"/>
    <xf numFmtId="0" fontId="0" fillId="2" borderId="5" xfId="0" applyFill="1" applyBorder="1"/>
    <xf numFmtId="0" fontId="0" fillId="2" borderId="6" xfId="0" applyFill="1" applyBorder="1"/>
    <xf numFmtId="0" fontId="0" fillId="6" borderId="2" xfId="0" applyFill="1" applyBorder="1"/>
    <xf numFmtId="0" fontId="0" fillId="2" borderId="3" xfId="0" applyFill="1" applyBorder="1"/>
    <xf numFmtId="0" fontId="0" fillId="2" borderId="2" xfId="0" applyFill="1" applyBorder="1"/>
    <xf numFmtId="0" fontId="0" fillId="2" borderId="0" xfId="0" applyFill="1" applyAlignment="1">
      <alignment horizontal="right"/>
    </xf>
    <xf numFmtId="0" fontId="0" fillId="2" borderId="7" xfId="0" applyFill="1" applyBorder="1" applyAlignment="1">
      <alignment horizontal="right"/>
    </xf>
    <xf numFmtId="0" fontId="0" fillId="2" borderId="4" xfId="0" applyFill="1" applyBorder="1" applyAlignment="1">
      <alignment horizontal="left" vertical="center"/>
    </xf>
    <xf numFmtId="0" fontId="1" fillId="2" borderId="8" xfId="0" applyFont="1" applyFill="1" applyBorder="1" applyAlignment="1">
      <alignment vertical="center"/>
    </xf>
    <xf numFmtId="0" fontId="0" fillId="2" borderId="3" xfId="0" applyFill="1" applyBorder="1" applyAlignment="1">
      <alignment wrapText="1"/>
    </xf>
    <xf numFmtId="0" fontId="0" fillId="2" borderId="4" xfId="0" applyFill="1" applyBorder="1" applyAlignment="1">
      <alignment horizontal="left" vertical="center" indent="1"/>
    </xf>
    <xf numFmtId="0" fontId="0" fillId="2" borderId="4" xfId="0" applyFill="1" applyBorder="1" applyAlignment="1">
      <alignment horizontal="left"/>
    </xf>
    <xf numFmtId="0" fontId="1" fillId="2" borderId="8" xfId="0" applyFont="1" applyFill="1" applyBorder="1"/>
    <xf numFmtId="0" fontId="0" fillId="2" borderId="8" xfId="0" applyFill="1" applyBorder="1"/>
    <xf numFmtId="0" fontId="1" fillId="2" borderId="4" xfId="0" applyFont="1" applyFill="1" applyBorder="1" applyAlignment="1">
      <alignment vertical="center"/>
    </xf>
    <xf numFmtId="0" fontId="5" fillId="4" borderId="0" xfId="0" applyFont="1" applyFill="1"/>
    <xf numFmtId="0" fontId="0" fillId="5" borderId="1" xfId="0" applyFill="1" applyBorder="1"/>
    <xf numFmtId="0" fontId="0" fillId="2" borderId="1" xfId="0" applyFill="1" applyBorder="1" applyAlignment="1">
      <alignment horizontal="left" indent="1"/>
    </xf>
    <xf numFmtId="0" fontId="0" fillId="2" borderId="4" xfId="0" applyFill="1" applyBorder="1"/>
    <xf numFmtId="0" fontId="0" fillId="2" borderId="3" xfId="0" applyFill="1" applyBorder="1"/>
    <xf numFmtId="0" fontId="1" fillId="2" borderId="1" xfId="0" applyFont="1" applyFill="1" applyBorder="1" applyAlignment="1">
      <alignment vertical="center"/>
    </xf>
    <xf numFmtId="0" fontId="1" fillId="2" borderId="4" xfId="0" applyFont="1" applyFill="1" applyBorder="1" applyAlignment="1">
      <alignment vertical="center"/>
    </xf>
    <xf numFmtId="0" fontId="0" fillId="2" borderId="1" xfId="0" applyFill="1" applyBorder="1" applyAlignment="1">
      <alignment horizontal="left" vertical="center" indent="1"/>
    </xf>
    <xf numFmtId="0" fontId="0" fillId="2" borderId="1" xfId="0" applyFill="1" applyBorder="1"/>
    <xf numFmtId="0" fontId="0" fillId="2" borderId="1" xfId="0" applyFill="1" applyBorder="1" applyAlignment="1">
      <alignment vertical="top" wrapText="1"/>
    </xf>
    <xf numFmtId="0" fontId="0" fillId="2" borderId="3"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3"/>
  <sheetViews>
    <sheetView tabSelected="1" topLeftCell="A110" workbookViewId="0">
      <selection activeCell="C113" sqref="C113"/>
    </sheetView>
  </sheetViews>
  <sheetFormatPr defaultColWidth="9.1796875" defaultRowHeight="14.5" x14ac:dyDescent="0.35"/>
  <cols>
    <col min="1" max="1" width="9.1796875" style="1"/>
    <col min="2" max="2" width="47.54296875" style="1" bestFit="1" customWidth="1"/>
    <col min="3" max="3" width="70.1796875" style="1" customWidth="1"/>
    <col min="4" max="4" width="13.81640625" style="3" customWidth="1"/>
    <col min="5" max="5" width="14.453125" style="3" customWidth="1"/>
    <col min="6" max="6" width="37.81640625" style="3" customWidth="1"/>
    <col min="7" max="7" width="16.7265625" style="3" customWidth="1"/>
    <col min="8" max="16384" width="9.1796875" style="1"/>
  </cols>
  <sheetData>
    <row r="1" spans="1:7" ht="23.5" x14ac:dyDescent="0.55000000000000004">
      <c r="A1" s="7" t="s">
        <v>0</v>
      </c>
      <c r="B1" s="4"/>
      <c r="C1" s="4"/>
      <c r="D1" s="5"/>
      <c r="E1" s="5"/>
      <c r="F1" s="5"/>
      <c r="G1" s="5"/>
    </row>
    <row r="2" spans="1:7" ht="21" x14ac:dyDescent="0.5">
      <c r="A2" s="6" t="s">
        <v>1</v>
      </c>
      <c r="B2" s="4"/>
      <c r="C2" s="4"/>
      <c r="D2" s="5"/>
      <c r="E2" s="5"/>
      <c r="F2" s="5"/>
      <c r="G2" s="5"/>
    </row>
    <row r="3" spans="1:7" ht="21" x14ac:dyDescent="0.5">
      <c r="A3" s="6" t="s">
        <v>2</v>
      </c>
      <c r="B3" s="4"/>
      <c r="C3" s="4"/>
      <c r="D3" s="5"/>
      <c r="E3" s="5"/>
      <c r="F3" s="5"/>
      <c r="G3" s="5"/>
    </row>
    <row r="6" spans="1:7" x14ac:dyDescent="0.35">
      <c r="A6" s="51" t="s">
        <v>3</v>
      </c>
      <c r="B6" s="51"/>
      <c r="C6" s="51"/>
    </row>
    <row r="7" spans="1:7" x14ac:dyDescent="0.35">
      <c r="A7" s="28"/>
      <c r="B7" s="33" t="s">
        <v>4</v>
      </c>
      <c r="C7" s="32"/>
    </row>
    <row r="8" spans="1:7" x14ac:dyDescent="0.35">
      <c r="A8" s="29"/>
      <c r="B8" s="34" t="s">
        <v>10</v>
      </c>
      <c r="C8" s="12"/>
    </row>
    <row r="9" spans="1:7" x14ac:dyDescent="0.35">
      <c r="B9" s="33"/>
    </row>
    <row r="11" spans="1:7" x14ac:dyDescent="0.35">
      <c r="A11" s="51" t="s">
        <v>5</v>
      </c>
      <c r="B11" s="51"/>
      <c r="C11" s="51"/>
    </row>
    <row r="12" spans="1:7" x14ac:dyDescent="0.35">
      <c r="A12" s="28"/>
      <c r="B12" s="33" t="s">
        <v>6</v>
      </c>
      <c r="C12" s="32"/>
    </row>
    <row r="13" spans="1:7" x14ac:dyDescent="0.35">
      <c r="A13" s="28"/>
      <c r="B13" s="33" t="s">
        <v>7</v>
      </c>
      <c r="C13" s="12"/>
    </row>
    <row r="14" spans="1:7" x14ac:dyDescent="0.35">
      <c r="A14" s="28"/>
      <c r="B14" s="33" t="s">
        <v>8</v>
      </c>
      <c r="C14" s="12"/>
    </row>
    <row r="15" spans="1:7" x14ac:dyDescent="0.35">
      <c r="A15" s="28"/>
      <c r="B15" s="33" t="s">
        <v>9</v>
      </c>
      <c r="C15" s="12"/>
    </row>
    <row r="16" spans="1:7" x14ac:dyDescent="0.35">
      <c r="A16" s="29"/>
      <c r="B16" s="34" t="s">
        <v>10</v>
      </c>
      <c r="C16" s="12"/>
    </row>
    <row r="19" spans="1:7" x14ac:dyDescent="0.35">
      <c r="A19" s="46" t="s">
        <v>20</v>
      </c>
      <c r="B19" s="47"/>
    </row>
    <row r="20" spans="1:7" x14ac:dyDescent="0.35">
      <c r="A20" s="28"/>
      <c r="B20" s="30" t="s">
        <v>115</v>
      </c>
    </row>
    <row r="21" spans="1:7" x14ac:dyDescent="0.35">
      <c r="A21" s="28"/>
      <c r="B21" s="27" t="s">
        <v>116</v>
      </c>
    </row>
    <row r="22" spans="1:7" ht="58" x14ac:dyDescent="0.35">
      <c r="A22" s="28"/>
      <c r="B22" s="13" t="s">
        <v>119</v>
      </c>
    </row>
    <row r="23" spans="1:7" ht="43.5" x14ac:dyDescent="0.35">
      <c r="A23" s="28"/>
      <c r="B23" s="13" t="s">
        <v>117</v>
      </c>
    </row>
    <row r="24" spans="1:7" ht="58" x14ac:dyDescent="0.35">
      <c r="A24" s="29"/>
      <c r="B24" s="13" t="s">
        <v>118</v>
      </c>
    </row>
    <row r="26" spans="1:7" x14ac:dyDescent="0.35">
      <c r="D26" s="3" t="s">
        <v>93</v>
      </c>
      <c r="E26" s="3" t="s">
        <v>94</v>
      </c>
      <c r="F26" s="3" t="s">
        <v>96</v>
      </c>
      <c r="G26" s="3" t="s">
        <v>97</v>
      </c>
    </row>
    <row r="27" spans="1:7" ht="18.5" x14ac:dyDescent="0.45">
      <c r="A27" s="43" t="s">
        <v>11</v>
      </c>
      <c r="B27" s="43"/>
      <c r="C27" s="43"/>
      <c r="D27" s="24">
        <f>SUM(D29:D36)</f>
        <v>532</v>
      </c>
      <c r="E27" s="24">
        <f>SUM(E29:E36)</f>
        <v>0</v>
      </c>
      <c r="F27" s="25">
        <f t="shared" ref="F27:G27" si="0">SUM(F29:F36)</f>
        <v>1</v>
      </c>
      <c r="G27" s="26">
        <f t="shared" si="0"/>
        <v>0</v>
      </c>
    </row>
    <row r="29" spans="1:7" x14ac:dyDescent="0.35">
      <c r="B29" s="44" t="str">
        <f>A38</f>
        <v>Cover Page, Front Matter, and Overall Document</v>
      </c>
      <c r="C29" s="44"/>
      <c r="D29" s="9">
        <f>D38</f>
        <v>42</v>
      </c>
      <c r="E29" s="9">
        <f>E38</f>
        <v>0</v>
      </c>
      <c r="F29" s="10">
        <f>F38</f>
        <v>7.8947368421052627E-2</v>
      </c>
      <c r="G29" s="11">
        <f>G38</f>
        <v>0</v>
      </c>
    </row>
    <row r="30" spans="1:7" x14ac:dyDescent="0.35">
      <c r="B30" s="44" t="str">
        <f>A56</f>
        <v>Executive Summary</v>
      </c>
      <c r="C30" s="44"/>
      <c r="D30" s="9">
        <f>D56</f>
        <v>20</v>
      </c>
      <c r="E30" s="9">
        <f>E56</f>
        <v>0</v>
      </c>
      <c r="F30" s="10">
        <f>F56</f>
        <v>3.7593984962406013E-2</v>
      </c>
      <c r="G30" s="11">
        <f>G56</f>
        <v>0</v>
      </c>
    </row>
    <row r="31" spans="1:7" x14ac:dyDescent="0.35">
      <c r="B31" s="44" t="str">
        <f>A60</f>
        <v>1 Introduction</v>
      </c>
      <c r="C31" s="44"/>
      <c r="D31" s="9">
        <f>D60</f>
        <v>60</v>
      </c>
      <c r="E31" s="9">
        <f>E60</f>
        <v>0</v>
      </c>
      <c r="F31" s="10">
        <f>F60</f>
        <v>0.11278195488721804</v>
      </c>
      <c r="G31" s="11">
        <f>G60</f>
        <v>0</v>
      </c>
    </row>
    <row r="32" spans="1:7" x14ac:dyDescent="0.35">
      <c r="B32" s="44" t="str">
        <f>A67</f>
        <v>2 Design</v>
      </c>
      <c r="C32" s="44"/>
      <c r="D32" s="9">
        <f>D67</f>
        <v>115</v>
      </c>
      <c r="E32" s="9">
        <f>E67</f>
        <v>0</v>
      </c>
      <c r="F32" s="10">
        <f>F67</f>
        <v>0.21616541353383459</v>
      </c>
      <c r="G32" s="11">
        <f>G67</f>
        <v>0</v>
      </c>
    </row>
    <row r="33" spans="1:7" x14ac:dyDescent="0.35">
      <c r="B33" s="44" t="str">
        <f>A80</f>
        <v>3 Mission Discussion</v>
      </c>
      <c r="C33" s="44"/>
      <c r="D33" s="9">
        <f>D80</f>
        <v>130</v>
      </c>
      <c r="E33" s="9">
        <f>E80</f>
        <v>0</v>
      </c>
      <c r="F33" s="10">
        <f>F80</f>
        <v>0.24436090225563908</v>
      </c>
      <c r="G33" s="11">
        <f>G80</f>
        <v>0</v>
      </c>
    </row>
    <row r="34" spans="1:7" x14ac:dyDescent="0.35">
      <c r="B34" s="44" t="str">
        <f>A94</f>
        <v>4 Business Case</v>
      </c>
      <c r="C34" s="44"/>
      <c r="D34" s="9">
        <f>D94</f>
        <v>75</v>
      </c>
      <c r="E34" s="9">
        <f>E94</f>
        <v>0</v>
      </c>
      <c r="F34" s="10">
        <f>F94</f>
        <v>0.14097744360902256</v>
      </c>
      <c r="G34" s="11">
        <f>G94</f>
        <v>0</v>
      </c>
    </row>
    <row r="35" spans="1:7" x14ac:dyDescent="0.35">
      <c r="B35" s="44" t="str">
        <f>A102</f>
        <v>5 Public Affairs/Communications Plan</v>
      </c>
      <c r="C35" s="44"/>
      <c r="D35" s="9">
        <f>D102</f>
        <v>70</v>
      </c>
      <c r="E35" s="9">
        <f>E102</f>
        <v>0</v>
      </c>
      <c r="F35" s="10">
        <f>F102</f>
        <v>0.13157894736842105</v>
      </c>
      <c r="G35" s="11">
        <f>G102</f>
        <v>0</v>
      </c>
    </row>
    <row r="36" spans="1:7" x14ac:dyDescent="0.35">
      <c r="B36" s="44" t="str">
        <f>A110</f>
        <v>6 Conclusion and References</v>
      </c>
      <c r="C36" s="44"/>
      <c r="D36" s="9">
        <f>D110</f>
        <v>20</v>
      </c>
      <c r="E36" s="9">
        <f>E110</f>
        <v>0</v>
      </c>
      <c r="F36" s="10">
        <f>F110</f>
        <v>3.7593984962406013E-2</v>
      </c>
      <c r="G36" s="11">
        <f>G110</f>
        <v>0</v>
      </c>
    </row>
    <row r="38" spans="1:7" ht="18.5" x14ac:dyDescent="0.45">
      <c r="A38" s="43" t="s">
        <v>12</v>
      </c>
      <c r="B38" s="43"/>
      <c r="C38" s="43"/>
      <c r="D38" s="17">
        <f>SUM(D40:D54)</f>
        <v>42</v>
      </c>
      <c r="E38" s="17">
        <f>SUM(E40:E54)</f>
        <v>0</v>
      </c>
      <c r="F38" s="18">
        <f>D38/TotalPoints</f>
        <v>7.8947368421052627E-2</v>
      </c>
      <c r="G38" s="19">
        <f>E38/TotalPoints</f>
        <v>0</v>
      </c>
    </row>
    <row r="39" spans="1:7" x14ac:dyDescent="0.35">
      <c r="D39" s="8" t="s">
        <v>93</v>
      </c>
      <c r="E39" s="8" t="s">
        <v>94</v>
      </c>
      <c r="F39" s="8" t="s">
        <v>95</v>
      </c>
    </row>
    <row r="40" spans="1:7" x14ac:dyDescent="0.35">
      <c r="B40" s="48" t="s">
        <v>105</v>
      </c>
      <c r="C40" s="49"/>
    </row>
    <row r="41" spans="1:7" x14ac:dyDescent="0.35">
      <c r="B41" s="50" t="s">
        <v>101</v>
      </c>
      <c r="C41" s="50"/>
      <c r="D41" s="14">
        <v>1</v>
      </c>
      <c r="E41" s="22"/>
      <c r="F41" s="23"/>
    </row>
    <row r="42" spans="1:7" x14ac:dyDescent="0.35">
      <c r="B42" s="50" t="s">
        <v>103</v>
      </c>
      <c r="C42" s="50"/>
      <c r="D42" s="14">
        <v>1</v>
      </c>
      <c r="E42" s="22"/>
      <c r="F42" s="23"/>
    </row>
    <row r="43" spans="1:7" x14ac:dyDescent="0.35">
      <c r="B43" s="50" t="s">
        <v>100</v>
      </c>
      <c r="C43" s="50"/>
      <c r="D43" s="14">
        <v>1</v>
      </c>
      <c r="E43" s="22"/>
      <c r="F43" s="23"/>
    </row>
    <row r="44" spans="1:7" ht="17.25" customHeight="1" x14ac:dyDescent="0.35">
      <c r="B44" s="50" t="s">
        <v>98</v>
      </c>
      <c r="C44" s="50"/>
      <c r="D44" s="14">
        <v>5</v>
      </c>
      <c r="E44" s="22"/>
      <c r="F44" s="23"/>
    </row>
    <row r="45" spans="1:7" x14ac:dyDescent="0.35">
      <c r="B45" s="50" t="s">
        <v>99</v>
      </c>
      <c r="C45" s="50"/>
      <c r="D45" s="14">
        <v>1</v>
      </c>
      <c r="E45" s="22"/>
      <c r="F45" s="23"/>
    </row>
    <row r="46" spans="1:7" x14ac:dyDescent="0.35">
      <c r="B46" s="50" t="s">
        <v>104</v>
      </c>
      <c r="C46" s="50"/>
      <c r="D46" s="14">
        <v>1</v>
      </c>
      <c r="E46" s="22"/>
      <c r="F46" s="23"/>
    </row>
    <row r="47" spans="1:7" x14ac:dyDescent="0.35">
      <c r="B47" s="50" t="s">
        <v>102</v>
      </c>
      <c r="C47" s="50"/>
      <c r="D47" s="14">
        <v>1</v>
      </c>
      <c r="E47" s="22"/>
      <c r="F47" s="23"/>
    </row>
    <row r="48" spans="1:7" x14ac:dyDescent="0.35">
      <c r="B48" s="50" t="s">
        <v>112</v>
      </c>
      <c r="C48" s="50"/>
      <c r="D48" s="14">
        <v>1</v>
      </c>
      <c r="E48" s="22"/>
      <c r="F48" s="23"/>
    </row>
    <row r="49" spans="1:7" x14ac:dyDescent="0.35">
      <c r="B49" s="48" t="s">
        <v>106</v>
      </c>
      <c r="C49" s="49"/>
    </row>
    <row r="50" spans="1:7" x14ac:dyDescent="0.35">
      <c r="B50" s="45" t="s">
        <v>107</v>
      </c>
      <c r="C50" s="45"/>
      <c r="D50" s="14">
        <v>5</v>
      </c>
      <c r="E50" s="22"/>
      <c r="F50" s="23"/>
    </row>
    <row r="51" spans="1:7" x14ac:dyDescent="0.35">
      <c r="B51" s="45" t="s">
        <v>108</v>
      </c>
      <c r="C51" s="45"/>
      <c r="D51" s="14">
        <v>5</v>
      </c>
      <c r="E51" s="22"/>
      <c r="F51" s="23"/>
    </row>
    <row r="52" spans="1:7" x14ac:dyDescent="0.35">
      <c r="B52" s="45" t="s">
        <v>109</v>
      </c>
      <c r="C52" s="45"/>
      <c r="D52" s="8">
        <v>5</v>
      </c>
      <c r="E52" s="22"/>
      <c r="F52" s="23"/>
    </row>
    <row r="53" spans="1:7" x14ac:dyDescent="0.35">
      <c r="B53" s="15"/>
      <c r="C53" s="15"/>
    </row>
    <row r="54" spans="1:7" ht="87" x14ac:dyDescent="0.35">
      <c r="B54" s="16" t="s">
        <v>110</v>
      </c>
      <c r="C54" s="13" t="s">
        <v>111</v>
      </c>
      <c r="D54" s="8">
        <v>15</v>
      </c>
      <c r="E54" s="22"/>
      <c r="F54" s="23"/>
    </row>
    <row r="56" spans="1:7" ht="18.5" x14ac:dyDescent="0.45">
      <c r="A56" s="43" t="s">
        <v>13</v>
      </c>
      <c r="B56" s="43"/>
      <c r="C56" s="43"/>
      <c r="D56" s="17">
        <f>SUM(D58)</f>
        <v>20</v>
      </c>
      <c r="E56" s="17">
        <f>SUM(E58)</f>
        <v>0</v>
      </c>
      <c r="F56" s="18">
        <f>D56/TotalPoints</f>
        <v>3.7593984962406013E-2</v>
      </c>
      <c r="G56" s="19">
        <f>E56/TotalPoints</f>
        <v>0</v>
      </c>
    </row>
    <row r="57" spans="1:7" x14ac:dyDescent="0.35">
      <c r="D57" s="8" t="s">
        <v>93</v>
      </c>
      <c r="E57" s="8" t="s">
        <v>94</v>
      </c>
      <c r="F57" s="8" t="s">
        <v>95</v>
      </c>
    </row>
    <row r="58" spans="1:7" ht="159.5" x14ac:dyDescent="0.35">
      <c r="C58" s="52" t="s">
        <v>120</v>
      </c>
      <c r="D58" s="8">
        <v>20</v>
      </c>
      <c r="E58" s="22"/>
      <c r="F58" s="23"/>
    </row>
    <row r="60" spans="1:7" ht="18.5" x14ac:dyDescent="0.45">
      <c r="A60" s="43" t="s">
        <v>14</v>
      </c>
      <c r="B60" s="43"/>
      <c r="C60" s="43"/>
      <c r="D60" s="17">
        <f>SUM(D62:D65)</f>
        <v>60</v>
      </c>
      <c r="E60" s="17">
        <f>SUM(E62:E65)</f>
        <v>0</v>
      </c>
      <c r="F60" s="18">
        <f>D60/TotalPoints</f>
        <v>0.11278195488721804</v>
      </c>
      <c r="G60" s="19">
        <f>E60/TotalPoints</f>
        <v>0</v>
      </c>
    </row>
    <row r="61" spans="1:7" x14ac:dyDescent="0.35">
      <c r="D61" s="8" t="s">
        <v>93</v>
      </c>
      <c r="E61" s="8" t="s">
        <v>94</v>
      </c>
      <c r="F61" s="8" t="s">
        <v>95</v>
      </c>
    </row>
    <row r="62" spans="1:7" ht="87" x14ac:dyDescent="0.35">
      <c r="A62" s="35">
        <v>1.1000000000000001</v>
      </c>
      <c r="B62" s="36" t="s">
        <v>21</v>
      </c>
      <c r="C62" s="37" t="s">
        <v>128</v>
      </c>
      <c r="D62" s="8">
        <v>30</v>
      </c>
      <c r="E62" s="22"/>
      <c r="F62" s="23"/>
    </row>
    <row r="63" spans="1:7" ht="72.5" x14ac:dyDescent="0.35">
      <c r="A63" s="35">
        <v>1.2</v>
      </c>
      <c r="B63" s="36" t="s">
        <v>22</v>
      </c>
      <c r="C63" s="37" t="s">
        <v>121</v>
      </c>
      <c r="D63" s="8">
        <v>10</v>
      </c>
      <c r="E63" s="22"/>
      <c r="F63" s="23"/>
    </row>
    <row r="64" spans="1:7" ht="29" x14ac:dyDescent="0.35">
      <c r="A64" s="35">
        <v>1.3</v>
      </c>
      <c r="B64" s="36" t="s">
        <v>23</v>
      </c>
      <c r="C64" s="37" t="s">
        <v>75</v>
      </c>
      <c r="D64" s="8">
        <v>10</v>
      </c>
      <c r="E64" s="22"/>
      <c r="F64" s="23"/>
    </row>
    <row r="65" spans="1:7" ht="43.5" x14ac:dyDescent="0.35">
      <c r="A65" s="35">
        <v>1.4</v>
      </c>
      <c r="B65" s="36" t="s">
        <v>24</v>
      </c>
      <c r="C65" s="37" t="s">
        <v>129</v>
      </c>
      <c r="D65" s="8">
        <v>10</v>
      </c>
      <c r="E65" s="22"/>
      <c r="F65" s="23"/>
    </row>
    <row r="67" spans="1:7" ht="18.5" x14ac:dyDescent="0.45">
      <c r="A67" s="43" t="s">
        <v>15</v>
      </c>
      <c r="B67" s="43"/>
      <c r="C67" s="43"/>
      <c r="D67" s="17">
        <f>SUM(D69:D78)</f>
        <v>115</v>
      </c>
      <c r="E67" s="17">
        <f>SUM(E69:E78)</f>
        <v>0</v>
      </c>
      <c r="F67" s="18">
        <f>D67/TotalPoints</f>
        <v>0.21616541353383459</v>
      </c>
      <c r="G67" s="19">
        <f>E67/TotalPoints</f>
        <v>0</v>
      </c>
    </row>
    <row r="68" spans="1:7" x14ac:dyDescent="0.35">
      <c r="D68" s="8" t="s">
        <v>93</v>
      </c>
      <c r="E68" s="8" t="s">
        <v>94</v>
      </c>
      <c r="F68" s="8" t="s">
        <v>95</v>
      </c>
    </row>
    <row r="69" spans="1:7" ht="58" x14ac:dyDescent="0.35">
      <c r="A69" s="35">
        <v>2.1</v>
      </c>
      <c r="B69" s="36" t="s">
        <v>25</v>
      </c>
      <c r="C69" s="37" t="s">
        <v>122</v>
      </c>
      <c r="D69" s="8">
        <v>10</v>
      </c>
      <c r="E69" s="22"/>
      <c r="F69" s="23"/>
    </row>
    <row r="70" spans="1:7" ht="43.5" x14ac:dyDescent="0.35">
      <c r="A70" s="35">
        <v>2.2000000000000002</v>
      </c>
      <c r="B70" s="36" t="s">
        <v>43</v>
      </c>
      <c r="C70" s="37" t="s">
        <v>123</v>
      </c>
      <c r="D70" s="8">
        <v>10</v>
      </c>
      <c r="E70" s="22"/>
      <c r="F70" s="23"/>
    </row>
    <row r="71" spans="1:7" x14ac:dyDescent="0.35">
      <c r="A71" s="2">
        <v>2.2999999999999998</v>
      </c>
      <c r="B71" s="21" t="s">
        <v>44</v>
      </c>
    </row>
    <row r="72" spans="1:7" ht="232" x14ac:dyDescent="0.35">
      <c r="A72" s="38" t="s">
        <v>26</v>
      </c>
      <c r="B72" s="36" t="s">
        <v>45</v>
      </c>
      <c r="C72" s="37" t="s">
        <v>124</v>
      </c>
      <c r="D72" s="8">
        <v>20</v>
      </c>
      <c r="E72" s="22"/>
      <c r="F72" s="23"/>
    </row>
    <row r="73" spans="1:7" ht="188.5" x14ac:dyDescent="0.35">
      <c r="A73" s="38" t="s">
        <v>27</v>
      </c>
      <c r="B73" s="36" t="s">
        <v>46</v>
      </c>
      <c r="C73" s="37" t="s">
        <v>76</v>
      </c>
      <c r="D73" s="8">
        <v>15</v>
      </c>
      <c r="E73" s="22"/>
      <c r="F73" s="23"/>
    </row>
    <row r="74" spans="1:7" ht="101.5" x14ac:dyDescent="0.35">
      <c r="A74" s="38" t="s">
        <v>28</v>
      </c>
      <c r="B74" s="36" t="s">
        <v>47</v>
      </c>
      <c r="C74" s="37" t="s">
        <v>77</v>
      </c>
      <c r="D74" s="8">
        <v>15</v>
      </c>
      <c r="E74" s="22"/>
      <c r="F74" s="23"/>
    </row>
    <row r="75" spans="1:7" ht="145" x14ac:dyDescent="0.35">
      <c r="A75" s="38" t="s">
        <v>29</v>
      </c>
      <c r="B75" s="36" t="s">
        <v>48</v>
      </c>
      <c r="C75" s="37" t="s">
        <v>78</v>
      </c>
      <c r="D75" s="8">
        <v>15</v>
      </c>
      <c r="E75" s="22"/>
      <c r="F75" s="23"/>
    </row>
    <row r="76" spans="1:7" ht="130.5" x14ac:dyDescent="0.35">
      <c r="A76" s="38" t="s">
        <v>30</v>
      </c>
      <c r="B76" s="36" t="s">
        <v>49</v>
      </c>
      <c r="C76" s="37" t="s">
        <v>79</v>
      </c>
      <c r="D76" s="8">
        <v>10</v>
      </c>
      <c r="E76" s="22"/>
      <c r="F76" s="23"/>
    </row>
    <row r="77" spans="1:7" x14ac:dyDescent="0.35">
      <c r="A77" s="35">
        <v>2.4</v>
      </c>
      <c r="B77" s="36" t="s">
        <v>50</v>
      </c>
      <c r="C77" s="31" t="s">
        <v>80</v>
      </c>
      <c r="D77" s="8">
        <v>10</v>
      </c>
      <c r="E77" s="22"/>
      <c r="F77" s="23"/>
    </row>
    <row r="78" spans="1:7" ht="72.5" x14ac:dyDescent="0.35">
      <c r="A78" s="35">
        <v>2.5</v>
      </c>
      <c r="B78" s="36" t="s">
        <v>51</v>
      </c>
      <c r="C78" s="37" t="s">
        <v>81</v>
      </c>
      <c r="D78" s="8">
        <v>10</v>
      </c>
      <c r="E78" s="22"/>
      <c r="F78" s="23"/>
    </row>
    <row r="80" spans="1:7" ht="18.5" x14ac:dyDescent="0.45">
      <c r="A80" s="43" t="s">
        <v>16</v>
      </c>
      <c r="B80" s="43"/>
      <c r="C80" s="43"/>
      <c r="D80" s="17">
        <f>SUM(D82:D92)</f>
        <v>130</v>
      </c>
      <c r="E80" s="17">
        <f>SUM(E82:E92)</f>
        <v>0</v>
      </c>
      <c r="F80" s="18">
        <f>D80/TotalPoints</f>
        <v>0.24436090225563908</v>
      </c>
      <c r="G80" s="19">
        <f>E80/TotalPoints</f>
        <v>0</v>
      </c>
    </row>
    <row r="81" spans="1:7" x14ac:dyDescent="0.35">
      <c r="D81" s="8" t="s">
        <v>93</v>
      </c>
      <c r="E81" s="8" t="s">
        <v>94</v>
      </c>
      <c r="F81" s="8" t="s">
        <v>95</v>
      </c>
    </row>
    <row r="82" spans="1:7" x14ac:dyDescent="0.35">
      <c r="A82" s="39">
        <v>3.1</v>
      </c>
      <c r="B82" s="40" t="s">
        <v>52</v>
      </c>
      <c r="C82" s="41"/>
    </row>
    <row r="83" spans="1:7" ht="101.5" x14ac:dyDescent="0.35">
      <c r="A83" s="38" t="s">
        <v>31</v>
      </c>
      <c r="B83" s="36" t="s">
        <v>53</v>
      </c>
      <c r="C83" s="37" t="s">
        <v>82</v>
      </c>
      <c r="D83" s="8">
        <v>10</v>
      </c>
      <c r="E83" s="22"/>
      <c r="F83" s="23"/>
    </row>
    <row r="84" spans="1:7" ht="72.5" x14ac:dyDescent="0.35">
      <c r="A84" s="38" t="s">
        <v>32</v>
      </c>
      <c r="B84" s="36" t="s">
        <v>54</v>
      </c>
      <c r="C84" s="37" t="s">
        <v>83</v>
      </c>
      <c r="D84" s="8">
        <v>15</v>
      </c>
      <c r="E84" s="22"/>
      <c r="F84" s="23"/>
    </row>
    <row r="85" spans="1:7" ht="116" x14ac:dyDescent="0.35">
      <c r="A85" s="38" t="s">
        <v>33</v>
      </c>
      <c r="B85" s="36" t="s">
        <v>55</v>
      </c>
      <c r="C85" s="37" t="s">
        <v>84</v>
      </c>
      <c r="D85" s="8">
        <v>15</v>
      </c>
      <c r="E85" s="22"/>
      <c r="F85" s="23"/>
    </row>
    <row r="86" spans="1:7" ht="58" x14ac:dyDescent="0.35">
      <c r="A86" s="38" t="s">
        <v>34</v>
      </c>
      <c r="B86" s="36" t="s">
        <v>56</v>
      </c>
      <c r="C86" s="37" t="s">
        <v>85</v>
      </c>
      <c r="D86" s="8">
        <v>10</v>
      </c>
      <c r="E86" s="22"/>
      <c r="F86" s="23"/>
    </row>
    <row r="87" spans="1:7" ht="130.5" x14ac:dyDescent="0.35">
      <c r="A87" s="35">
        <v>3.2</v>
      </c>
      <c r="B87" s="36" t="s">
        <v>57</v>
      </c>
      <c r="C87" s="37" t="s">
        <v>86</v>
      </c>
      <c r="D87" s="8">
        <v>20</v>
      </c>
      <c r="E87" s="22"/>
      <c r="F87" s="23"/>
    </row>
    <row r="88" spans="1:7" x14ac:dyDescent="0.35">
      <c r="A88" s="2">
        <v>3.3</v>
      </c>
      <c r="B88" s="20" t="s">
        <v>58</v>
      </c>
    </row>
    <row r="89" spans="1:7" ht="188.5" x14ac:dyDescent="0.35">
      <c r="A89" s="38" t="s">
        <v>35</v>
      </c>
      <c r="B89" s="36" t="s">
        <v>59</v>
      </c>
      <c r="C89" s="37" t="s">
        <v>130</v>
      </c>
      <c r="D89" s="8">
        <v>15</v>
      </c>
      <c r="E89" s="22"/>
      <c r="F89" s="23"/>
    </row>
    <row r="90" spans="1:7" ht="58" x14ac:dyDescent="0.35">
      <c r="A90" s="38" t="s">
        <v>36</v>
      </c>
      <c r="B90" s="36" t="s">
        <v>60</v>
      </c>
      <c r="C90" s="37" t="s">
        <v>87</v>
      </c>
      <c r="D90" s="8">
        <v>15</v>
      </c>
      <c r="E90" s="22"/>
      <c r="F90" s="23"/>
    </row>
    <row r="91" spans="1:7" ht="29" x14ac:dyDescent="0.35">
      <c r="A91" s="38" t="s">
        <v>37</v>
      </c>
      <c r="B91" s="36" t="s">
        <v>61</v>
      </c>
      <c r="C91" s="37" t="s">
        <v>131</v>
      </c>
      <c r="D91" s="8">
        <v>15</v>
      </c>
      <c r="E91" s="22"/>
      <c r="F91" s="23"/>
    </row>
    <row r="92" spans="1:7" ht="87" x14ac:dyDescent="0.35">
      <c r="A92" s="38" t="s">
        <v>38</v>
      </c>
      <c r="B92" s="36" t="s">
        <v>62</v>
      </c>
      <c r="C92" s="53" t="s">
        <v>88</v>
      </c>
      <c r="D92" s="8">
        <v>15</v>
      </c>
      <c r="E92" s="22"/>
      <c r="F92" s="23"/>
    </row>
    <row r="94" spans="1:7" ht="18.5" x14ac:dyDescent="0.45">
      <c r="A94" s="43" t="s">
        <v>17</v>
      </c>
      <c r="B94" s="43"/>
      <c r="C94" s="43"/>
      <c r="D94" s="17">
        <f>SUM(D96:D100)</f>
        <v>75</v>
      </c>
      <c r="E94" s="17">
        <f>SUM(E96:E100)</f>
        <v>0</v>
      </c>
      <c r="F94" s="18">
        <f>D94/TotalPoints</f>
        <v>0.14097744360902256</v>
      </c>
      <c r="G94" s="19">
        <f>E94/TotalPoints</f>
        <v>0</v>
      </c>
    </row>
    <row r="95" spans="1:7" x14ac:dyDescent="0.35">
      <c r="D95" s="8" t="s">
        <v>93</v>
      </c>
      <c r="E95" s="8" t="s">
        <v>94</v>
      </c>
      <c r="F95" s="8" t="s">
        <v>95</v>
      </c>
    </row>
    <row r="96" spans="1:7" x14ac:dyDescent="0.35">
      <c r="A96" s="39">
        <v>4.0999999999999996</v>
      </c>
      <c r="B96" s="40" t="s">
        <v>63</v>
      </c>
      <c r="C96" s="41"/>
    </row>
    <row r="97" spans="1:7" ht="101.5" x14ac:dyDescent="0.35">
      <c r="A97" s="38" t="s">
        <v>39</v>
      </c>
      <c r="B97" s="36" t="s">
        <v>64</v>
      </c>
      <c r="C97" s="37" t="s">
        <v>113</v>
      </c>
      <c r="D97" s="8">
        <v>15</v>
      </c>
      <c r="E97" s="22"/>
      <c r="F97" s="23"/>
    </row>
    <row r="98" spans="1:7" ht="72.5" x14ac:dyDescent="0.35">
      <c r="A98" s="38" t="s">
        <v>40</v>
      </c>
      <c r="B98" s="36" t="s">
        <v>65</v>
      </c>
      <c r="C98" s="37" t="s">
        <v>114</v>
      </c>
      <c r="D98" s="8">
        <v>20</v>
      </c>
      <c r="E98" s="22"/>
      <c r="F98" s="23"/>
    </row>
    <row r="99" spans="1:7" ht="58" x14ac:dyDescent="0.35">
      <c r="A99" s="35">
        <v>4.2</v>
      </c>
      <c r="B99" s="36" t="s">
        <v>66</v>
      </c>
      <c r="C99" s="53" t="s">
        <v>89</v>
      </c>
      <c r="D99" s="8">
        <v>20</v>
      </c>
      <c r="E99" s="22"/>
      <c r="F99" s="23"/>
    </row>
    <row r="100" spans="1:7" ht="58" x14ac:dyDescent="0.35">
      <c r="A100" s="35">
        <v>4.3</v>
      </c>
      <c r="B100" s="36" t="s">
        <v>67</v>
      </c>
      <c r="C100" s="37" t="s">
        <v>90</v>
      </c>
      <c r="D100" s="8">
        <v>20</v>
      </c>
      <c r="E100" s="22"/>
      <c r="F100" s="23"/>
    </row>
    <row r="102" spans="1:7" ht="18.5" x14ac:dyDescent="0.45">
      <c r="A102" s="43" t="s">
        <v>18</v>
      </c>
      <c r="B102" s="43"/>
      <c r="C102" s="43"/>
      <c r="D102" s="17">
        <f>SUM(D104:D108)</f>
        <v>70</v>
      </c>
      <c r="E102" s="17">
        <f>SUM(E104:E108)</f>
        <v>0</v>
      </c>
      <c r="F102" s="18">
        <f>D102/TotalPoints</f>
        <v>0.13157894736842105</v>
      </c>
      <c r="G102" s="19">
        <f>E102/TotalPoints</f>
        <v>0</v>
      </c>
    </row>
    <row r="103" spans="1:7" x14ac:dyDescent="0.35">
      <c r="D103" s="8" t="s">
        <v>93</v>
      </c>
      <c r="E103" s="8" t="s">
        <v>94</v>
      </c>
      <c r="F103" s="8" t="s">
        <v>95</v>
      </c>
    </row>
    <row r="104" spans="1:7" x14ac:dyDescent="0.35">
      <c r="A104" s="39">
        <v>5.0999999999999996</v>
      </c>
      <c r="B104" s="36" t="s">
        <v>68</v>
      </c>
      <c r="C104" s="41"/>
    </row>
    <row r="105" spans="1:7" ht="72.5" x14ac:dyDescent="0.35">
      <c r="A105" s="38" t="s">
        <v>41</v>
      </c>
      <c r="B105" s="36" t="s">
        <v>69</v>
      </c>
      <c r="C105" s="37" t="s">
        <v>125</v>
      </c>
      <c r="D105" s="8">
        <v>20</v>
      </c>
      <c r="E105" s="22"/>
      <c r="F105" s="23"/>
    </row>
    <row r="106" spans="1:7" ht="58" x14ac:dyDescent="0.35">
      <c r="A106" s="38" t="s">
        <v>42</v>
      </c>
      <c r="B106" s="36" t="s">
        <v>70</v>
      </c>
      <c r="C106" s="37" t="s">
        <v>126</v>
      </c>
      <c r="D106" s="8">
        <v>15</v>
      </c>
      <c r="E106" s="22"/>
      <c r="F106" s="23"/>
    </row>
    <row r="107" spans="1:7" ht="29" x14ac:dyDescent="0.35">
      <c r="A107" s="35">
        <v>5.2</v>
      </c>
      <c r="B107" s="36" t="s">
        <v>71</v>
      </c>
      <c r="C107" s="37" t="s">
        <v>91</v>
      </c>
      <c r="D107" s="8">
        <v>15</v>
      </c>
      <c r="E107" s="22"/>
      <c r="F107" s="23"/>
    </row>
    <row r="108" spans="1:7" ht="87" x14ac:dyDescent="0.35">
      <c r="A108" s="35">
        <v>5.3</v>
      </c>
      <c r="B108" s="36" t="s">
        <v>72</v>
      </c>
      <c r="C108" s="37" t="s">
        <v>127</v>
      </c>
      <c r="D108" s="8">
        <v>20</v>
      </c>
      <c r="E108" s="22"/>
      <c r="F108" s="23"/>
    </row>
    <row r="110" spans="1:7" ht="18.5" x14ac:dyDescent="0.45">
      <c r="A110" s="43" t="s">
        <v>19</v>
      </c>
      <c r="B110" s="43"/>
      <c r="C110" s="43"/>
      <c r="D110" s="17">
        <f>SUM(D112:D113)</f>
        <v>20</v>
      </c>
      <c r="E110" s="17">
        <f>SUM(E112:E113)</f>
        <v>0</v>
      </c>
      <c r="F110" s="18">
        <f>D110/TotalPoints</f>
        <v>3.7593984962406013E-2</v>
      </c>
      <c r="G110" s="19">
        <f>E110/TotalPoints</f>
        <v>0</v>
      </c>
    </row>
    <row r="111" spans="1:7" x14ac:dyDescent="0.35">
      <c r="D111" s="8" t="s">
        <v>93</v>
      </c>
      <c r="E111" s="8" t="s">
        <v>94</v>
      </c>
      <c r="F111" s="8" t="s">
        <v>95</v>
      </c>
    </row>
    <row r="112" spans="1:7" ht="72.5" x14ac:dyDescent="0.35">
      <c r="B112" s="42" t="s">
        <v>73</v>
      </c>
      <c r="C112" s="53" t="s">
        <v>92</v>
      </c>
      <c r="D112" s="8">
        <v>15</v>
      </c>
      <c r="E112" s="22"/>
      <c r="F112" s="23"/>
    </row>
    <row r="113" spans="2:6" ht="29" x14ac:dyDescent="0.35">
      <c r="B113" s="42" t="s">
        <v>74</v>
      </c>
      <c r="C113" s="37" t="s">
        <v>132</v>
      </c>
      <c r="D113" s="8">
        <v>5</v>
      </c>
      <c r="E113" s="22"/>
      <c r="F113" s="23"/>
    </row>
  </sheetData>
  <mergeCells count="33">
    <mergeCell ref="A6:C6"/>
    <mergeCell ref="A11:C11"/>
    <mergeCell ref="B47:C47"/>
    <mergeCell ref="B48:C48"/>
    <mergeCell ref="B50:C50"/>
    <mergeCell ref="A19:B19"/>
    <mergeCell ref="A110:C110"/>
    <mergeCell ref="A27:C27"/>
    <mergeCell ref="B40:C40"/>
    <mergeCell ref="B49:C49"/>
    <mergeCell ref="B41:C41"/>
    <mergeCell ref="B42:C42"/>
    <mergeCell ref="B43:C43"/>
    <mergeCell ref="B44:C44"/>
    <mergeCell ref="B45:C45"/>
    <mergeCell ref="B46:C46"/>
    <mergeCell ref="A56:C56"/>
    <mergeCell ref="A60:C60"/>
    <mergeCell ref="A67:C67"/>
    <mergeCell ref="A80:C80"/>
    <mergeCell ref="A94:C94"/>
    <mergeCell ref="A102:C102"/>
    <mergeCell ref="A38:C38"/>
    <mergeCell ref="B29:C29"/>
    <mergeCell ref="B30:C30"/>
    <mergeCell ref="B31:C31"/>
    <mergeCell ref="B32:C32"/>
    <mergeCell ref="B33:C33"/>
    <mergeCell ref="B34:C34"/>
    <mergeCell ref="B35:C35"/>
    <mergeCell ref="B36:C36"/>
    <mergeCell ref="B51:C51"/>
    <mergeCell ref="B52:C52"/>
  </mergeCells>
  <pageMargins left="0.7" right="0.7" top="0.75" bottom="0.75" header="0.3" footer="0.3"/>
</worksheet>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TotalPoints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Deters, Robert W.</dc:creator>
  <cp:lastModifiedBy>Lanotte, April A. (HQ-ED000)</cp:lastModifiedBy>
  <dcterms:created xsi:type="dcterms:W3CDTF">2015-06-05T18:17:20Z</dcterms:created>
  <dcterms:modified xsi:type="dcterms:W3CDTF">2025-11-25T18:55:26Z</dcterms:modified>
</cp:coreProperties>
</file>