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mc:AlternateContent xmlns:mc="http://schemas.openxmlformats.org/markup-compatibility/2006">
    <mc:Choice Requires="x15">
      <x15ac:absPath xmlns:x15ac="http://schemas.microsoft.com/office/spreadsheetml/2010/11/ac" url="https://nasa-my.sharepoint.com/personal/cdhunt_ndc_nasa_gov/Documents/Inflation Index NEW Start/Inflation 2025 for 2026 use/"/>
    </mc:Choice>
  </mc:AlternateContent>
  <xr:revisionPtr revIDLastSave="1" documentId="8_{B251C263-3CC6-4C0B-BF64-EC76FE30D66C}" xr6:coauthVersionLast="47" xr6:coauthVersionMax="47" xr10:uidLastSave="{BCE2A1A3-113B-4EE3-9B28-5DD188BD1C62}"/>
  <bookViews>
    <workbookView xWindow="28680" yWindow="-120" windowWidth="38640" windowHeight="21240" tabRatio="776" xr2:uid="{00000000-000D-0000-FFFF-FFFF00000000}"/>
  </bookViews>
  <sheets>
    <sheet name="Use of Index" sheetId="4" r:id="rId1"/>
    <sheet name="Inflation Table" sheetId="1" r:id="rId2"/>
    <sheet name="Enter data here" sheetId="3" state="hidden" r:id="rId3"/>
    <sheet name="historical Inflation" sheetId="5" r:id="rId4"/>
  </sheets>
  <definedNames>
    <definedName name="Inflation_Lookup_Table">'Enter data here'!$A$2:$F$94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9" i="3" l="1"/>
  <c r="D78" i="3"/>
  <c r="D77" i="3"/>
  <c r="D80" i="3" l="1"/>
  <c r="CB4" i="1" s="1"/>
  <c r="D42" i="3"/>
  <c r="D43" i="3"/>
  <c r="D44" i="3"/>
  <c r="D45" i="3"/>
  <c r="D46" i="3"/>
  <c r="T6" i="1" l="1"/>
  <c r="T4" i="1" s="1"/>
  <c r="B6" i="1"/>
  <c r="B4" i="1" s="1"/>
  <c r="C2" i="1"/>
  <c r="C6" i="1" s="1"/>
  <c r="B3" i="3"/>
  <c r="B4" i="3" s="1"/>
  <c r="B5" i="3" s="1"/>
  <c r="B6" i="3" s="1"/>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V1" i="1"/>
  <c r="AN1" i="1"/>
  <c r="BF1" i="1" s="1"/>
  <c r="CB9" i="1"/>
  <c r="CB10" i="1" s="1"/>
  <c r="CB11" i="1" l="1"/>
  <c r="CB12" i="1" s="1"/>
  <c r="CB13" i="1" s="1"/>
  <c r="CB14" i="1" s="1"/>
  <c r="CB15" i="1" s="1"/>
  <c r="CB16" i="1" s="1"/>
  <c r="CB17" i="1" s="1"/>
  <c r="CB18" i="1" s="1"/>
  <c r="CB19" i="1" s="1"/>
  <c r="CB20" i="1" s="1"/>
  <c r="CB21" i="1" s="1"/>
  <c r="CB22" i="1" s="1"/>
  <c r="CB23" i="1" s="1"/>
  <c r="CB24" i="1" s="1"/>
  <c r="CB25" i="1" s="1"/>
  <c r="CB27" i="1" s="1"/>
  <c r="CB28" i="1" s="1"/>
  <c r="CB29" i="1" s="1"/>
  <c r="CB30" i="1" s="1"/>
  <c r="CB31" i="1" s="1"/>
  <c r="CB32" i="1" s="1"/>
  <c r="CB33" i="1" s="1"/>
  <c r="CB34" i="1" s="1"/>
  <c r="CB35" i="1" s="1"/>
  <c r="CB36" i="1" s="1"/>
  <c r="CB37" i="1" s="1"/>
  <c r="CB38" i="1" s="1"/>
  <c r="CB39" i="1" s="1"/>
  <c r="CB40" i="1" s="1"/>
  <c r="CB41" i="1" s="1"/>
  <c r="CB42" i="1" s="1"/>
  <c r="CB43" i="1" s="1"/>
  <c r="CB44" i="1" s="1"/>
  <c r="CB45" i="1" s="1"/>
  <c r="CB46" i="1" s="1"/>
  <c r="CB47" i="1" s="1"/>
  <c r="CB48" i="1" s="1"/>
  <c r="CB49" i="1" s="1"/>
  <c r="CB50" i="1" s="1"/>
  <c r="CB51" i="1" s="1"/>
  <c r="CB52" i="1" s="1"/>
  <c r="CB53" i="1" s="1"/>
  <c r="CB54" i="1" s="1"/>
  <c r="CB55" i="1" s="1"/>
  <c r="CB56" i="1" s="1"/>
  <c r="CB57" i="1" s="1"/>
  <c r="CB58" i="1" s="1"/>
  <c r="CB59" i="1" s="1"/>
  <c r="CB60" i="1" s="1"/>
  <c r="CB61" i="1" s="1"/>
  <c r="CB62" i="1" s="1"/>
  <c r="CB63" i="1" s="1"/>
  <c r="CB64" i="1" s="1"/>
  <c r="CB65" i="1" s="1"/>
  <c r="CB66" i="1" s="1"/>
  <c r="CB67" i="1" s="1"/>
  <c r="CB68" i="1" s="1"/>
  <c r="CB69" i="1" s="1"/>
  <c r="CB70" i="1" s="1"/>
  <c r="CB71" i="1" s="1"/>
  <c r="D2" i="1"/>
  <c r="E2" i="1" s="1"/>
  <c r="F2" i="1" s="1"/>
  <c r="C4" i="1"/>
  <c r="C8" i="1"/>
  <c r="T25" i="1"/>
  <c r="CB72" i="1" l="1"/>
  <c r="CB73" i="1" s="1"/>
  <c r="CB74" i="1" s="1"/>
  <c r="CB75" i="1" s="1"/>
  <c r="CB76" i="1" s="1"/>
  <c r="CB77" i="1" s="1"/>
  <c r="CB78" i="1" s="1"/>
  <c r="CB79" i="1" s="1"/>
  <c r="CB80" i="1" s="1"/>
  <c r="CB81" i="1" s="1"/>
  <c r="CB82" i="1" s="1"/>
  <c r="CB83" i="1" s="1"/>
  <c r="CB84" i="1" s="1"/>
  <c r="CB85" i="1" s="1"/>
  <c r="E6" i="1"/>
  <c r="E10" i="1" s="1"/>
  <c r="D6" i="1"/>
  <c r="D4" i="1" s="1"/>
  <c r="F6" i="1"/>
  <c r="G2" i="1"/>
  <c r="E4" i="1" l="1"/>
  <c r="F10" i="1"/>
  <c r="D9" i="1"/>
  <c r="E9" i="1" s="1"/>
  <c r="F9" i="1" s="1"/>
  <c r="D8" i="1"/>
  <c r="E8" i="1" s="1"/>
  <c r="F8" i="1" s="1"/>
  <c r="H2" i="1"/>
  <c r="G6" i="1"/>
  <c r="F11" i="1"/>
  <c r="F4" i="1"/>
  <c r="G10" i="1" l="1"/>
  <c r="G9" i="1"/>
  <c r="G11" i="1"/>
  <c r="G4" i="1"/>
  <c r="G12" i="1"/>
  <c r="H6" i="1"/>
  <c r="I2" i="1"/>
  <c r="G8" i="1"/>
  <c r="H8" i="1" l="1"/>
  <c r="H4" i="1"/>
  <c r="H13" i="1"/>
  <c r="I6" i="1"/>
  <c r="J2" i="1"/>
  <c r="H12" i="1"/>
  <c r="H10" i="1"/>
  <c r="H9" i="1"/>
  <c r="H11" i="1"/>
  <c r="I9" i="1" l="1"/>
  <c r="I10" i="1"/>
  <c r="I13" i="1"/>
  <c r="I8" i="1"/>
  <c r="I12" i="1"/>
  <c r="I11" i="1"/>
  <c r="I4" i="1"/>
  <c r="I14" i="1"/>
  <c r="J6" i="1"/>
  <c r="K2" i="1"/>
  <c r="J9" i="1" l="1"/>
  <c r="J8" i="1"/>
  <c r="J11" i="1"/>
  <c r="J13" i="1"/>
  <c r="J10" i="1"/>
  <c r="J4" i="1"/>
  <c r="J15" i="1"/>
  <c r="K6" i="1"/>
  <c r="L2" i="1"/>
  <c r="J14" i="1"/>
  <c r="J12" i="1"/>
  <c r="K4" i="1" l="1"/>
  <c r="K16" i="1"/>
  <c r="K12" i="1"/>
  <c r="K10" i="1"/>
  <c r="M2" i="1"/>
  <c r="L6" i="1"/>
  <c r="K11" i="1"/>
  <c r="K9" i="1"/>
  <c r="K15" i="1"/>
  <c r="K13" i="1"/>
  <c r="K8" i="1"/>
  <c r="K14" i="1"/>
  <c r="L15" i="1" l="1"/>
  <c r="L13" i="1"/>
  <c r="L17" i="1"/>
  <c r="L4" i="1"/>
  <c r="L16" i="1"/>
  <c r="L8" i="1"/>
  <c r="L11" i="1"/>
  <c r="L12" i="1"/>
  <c r="M6" i="1"/>
  <c r="N2" i="1"/>
  <c r="L14" i="1"/>
  <c r="L9" i="1"/>
  <c r="L10" i="1"/>
  <c r="M10" i="1" l="1"/>
  <c r="M18" i="1"/>
  <c r="M4" i="1"/>
  <c r="N6" i="1"/>
  <c r="O2" i="1"/>
  <c r="M16" i="1"/>
  <c r="M17" i="1"/>
  <c r="M8" i="1"/>
  <c r="M14" i="1"/>
  <c r="M11" i="1"/>
  <c r="M15" i="1"/>
  <c r="M9" i="1"/>
  <c r="M12" i="1"/>
  <c r="M13" i="1"/>
  <c r="N13" i="1" l="1"/>
  <c r="N11" i="1"/>
  <c r="N15" i="1"/>
  <c r="N16" i="1"/>
  <c r="N10" i="1"/>
  <c r="N12" i="1"/>
  <c r="N14" i="1"/>
  <c r="N18" i="1"/>
  <c r="N17" i="1"/>
  <c r="N9" i="1"/>
  <c r="N8" i="1"/>
  <c r="N4" i="1"/>
  <c r="N19" i="1"/>
  <c r="O6" i="1"/>
  <c r="P2" i="1"/>
  <c r="O20" i="1" l="1"/>
  <c r="O4" i="1"/>
  <c r="Q2" i="1"/>
  <c r="P6" i="1"/>
  <c r="O11" i="1"/>
  <c r="O14" i="1"/>
  <c r="O16" i="1"/>
  <c r="O10" i="1"/>
  <c r="O9" i="1"/>
  <c r="O15" i="1"/>
  <c r="O18" i="1"/>
  <c r="O19" i="1"/>
  <c r="O8" i="1"/>
  <c r="O17" i="1"/>
  <c r="O13" i="1"/>
  <c r="O12" i="1"/>
  <c r="R2" i="1" l="1"/>
  <c r="Q6" i="1"/>
  <c r="P12" i="1"/>
  <c r="P19" i="1"/>
  <c r="P10" i="1"/>
  <c r="P8" i="1"/>
  <c r="P9" i="1"/>
  <c r="P11" i="1"/>
  <c r="P20" i="1"/>
  <c r="P17" i="1"/>
  <c r="P15" i="1"/>
  <c r="P14" i="1"/>
  <c r="P13" i="1"/>
  <c r="P18" i="1"/>
  <c r="P16" i="1"/>
  <c r="P21" i="1"/>
  <c r="P4" i="1"/>
  <c r="Q13" i="1" l="1"/>
  <c r="Q20" i="1"/>
  <c r="Q10" i="1"/>
  <c r="Q18" i="1"/>
  <c r="Q17" i="1"/>
  <c r="Q8" i="1"/>
  <c r="Q21" i="1"/>
  <c r="Q14" i="1"/>
  <c r="Q11" i="1"/>
  <c r="R6" i="1"/>
  <c r="S2" i="1"/>
  <c r="Q4" i="1"/>
  <c r="Q22" i="1"/>
  <c r="Q16" i="1"/>
  <c r="Q15" i="1"/>
  <c r="Q9" i="1"/>
  <c r="Q12" i="1"/>
  <c r="Q19" i="1"/>
  <c r="R8" i="1" l="1"/>
  <c r="R20" i="1"/>
  <c r="R9" i="1"/>
  <c r="R17" i="1"/>
  <c r="R12" i="1"/>
  <c r="R14" i="1"/>
  <c r="R22" i="1"/>
  <c r="R11" i="1"/>
  <c r="R23" i="1"/>
  <c r="R4" i="1"/>
  <c r="S6" i="1"/>
  <c r="U2" i="1"/>
  <c r="R19" i="1"/>
  <c r="R13" i="1"/>
  <c r="R16" i="1"/>
  <c r="R10" i="1"/>
  <c r="R21" i="1"/>
  <c r="R15" i="1"/>
  <c r="R18" i="1"/>
  <c r="S8" i="1" l="1"/>
  <c r="T8" i="1" s="1"/>
  <c r="S22" i="1"/>
  <c r="T22" i="1" s="1"/>
  <c r="S14" i="1"/>
  <c r="T14" i="1" s="1"/>
  <c r="S20" i="1"/>
  <c r="T20" i="1" s="1"/>
  <c r="S10" i="1"/>
  <c r="T10" i="1" s="1"/>
  <c r="S15" i="1"/>
  <c r="T15" i="1" s="1"/>
  <c r="S13" i="1"/>
  <c r="T13" i="1" s="1"/>
  <c r="S11" i="1"/>
  <c r="T11" i="1" s="1"/>
  <c r="S12" i="1"/>
  <c r="T12" i="1" s="1"/>
  <c r="S17" i="1"/>
  <c r="T17" i="1" s="1"/>
  <c r="S21" i="1"/>
  <c r="T21" i="1" s="1"/>
  <c r="S19" i="1"/>
  <c r="T19" i="1" s="1"/>
  <c r="S9" i="1"/>
  <c r="T9" i="1" s="1"/>
  <c r="S23" i="1"/>
  <c r="T23" i="1" s="1"/>
  <c r="S18" i="1"/>
  <c r="T18" i="1" s="1"/>
  <c r="S16" i="1"/>
  <c r="T16" i="1" s="1"/>
  <c r="S24" i="1"/>
  <c r="T24" i="1" s="1"/>
  <c r="S4" i="1"/>
  <c r="U6" i="1"/>
  <c r="V2" i="1"/>
  <c r="U12" i="1" l="1"/>
  <c r="U23" i="1"/>
  <c r="U11" i="1"/>
  <c r="U9" i="1"/>
  <c r="U24" i="1"/>
  <c r="U18" i="1"/>
  <c r="U26" i="1"/>
  <c r="U4" i="1"/>
  <c r="U25" i="1"/>
  <c r="V6" i="1"/>
  <c r="W2" i="1"/>
  <c r="U22" i="1"/>
  <c r="U17" i="1"/>
  <c r="U16" i="1"/>
  <c r="U15" i="1"/>
  <c r="U21" i="1"/>
  <c r="U14" i="1"/>
  <c r="U8" i="1"/>
  <c r="U10" i="1"/>
  <c r="U13" i="1"/>
  <c r="U19" i="1"/>
  <c r="U20" i="1"/>
  <c r="V12" i="1" l="1"/>
  <c r="V18" i="1"/>
  <c r="V19" i="1"/>
  <c r="V17" i="1"/>
  <c r="V26" i="1"/>
  <c r="V20" i="1"/>
  <c r="V8" i="1"/>
  <c r="V16" i="1"/>
  <c r="V24" i="1"/>
  <c r="V23" i="1"/>
  <c r="V13" i="1"/>
  <c r="V21" i="1"/>
  <c r="V22" i="1"/>
  <c r="V11" i="1"/>
  <c r="V14" i="1"/>
  <c r="V9" i="1"/>
  <c r="V10" i="1"/>
  <c r="V15" i="1"/>
  <c r="V25" i="1"/>
  <c r="X2" i="1"/>
  <c r="W6" i="1"/>
  <c r="V4" i="1"/>
  <c r="V27" i="1"/>
  <c r="W22" i="1" l="1"/>
  <c r="W14" i="1"/>
  <c r="W19" i="1"/>
  <c r="W21" i="1"/>
  <c r="W23" i="1"/>
  <c r="W20" i="1"/>
  <c r="W24" i="1"/>
  <c r="W18" i="1"/>
  <c r="W26" i="1"/>
  <c r="W12" i="1"/>
  <c r="Y2" i="1"/>
  <c r="X6" i="1"/>
  <c r="W28" i="1"/>
  <c r="W4" i="1"/>
  <c r="W11" i="1"/>
  <c r="W25" i="1"/>
  <c r="W10" i="1"/>
  <c r="W8" i="1"/>
  <c r="W17" i="1"/>
  <c r="W13" i="1"/>
  <c r="W15" i="1"/>
  <c r="W16" i="1"/>
  <c r="W9" i="1"/>
  <c r="W27" i="1"/>
  <c r="X21" i="1" l="1"/>
  <c r="X18" i="1"/>
  <c r="X16" i="1"/>
  <c r="X8" i="1"/>
  <c r="X14" i="1"/>
  <c r="X19" i="1"/>
  <c r="X22" i="1"/>
  <c r="X15" i="1"/>
  <c r="X10" i="1"/>
  <c r="X20" i="1"/>
  <c r="Y6" i="1"/>
  <c r="Z2" i="1"/>
  <c r="X4" i="1"/>
  <c r="X29" i="1"/>
  <c r="X9" i="1"/>
  <c r="X17" i="1"/>
  <c r="X11" i="1"/>
  <c r="X12" i="1"/>
  <c r="X24" i="1"/>
  <c r="X28" i="1"/>
  <c r="X27" i="1"/>
  <c r="X13" i="1"/>
  <c r="X25" i="1"/>
  <c r="X23" i="1"/>
  <c r="X26" i="1"/>
  <c r="Y21" i="1" l="1"/>
  <c r="Y15" i="1"/>
  <c r="Y22" i="1"/>
  <c r="Y23" i="1"/>
  <c r="Y28" i="1"/>
  <c r="Y17" i="1"/>
  <c r="Y26" i="1"/>
  <c r="Y27" i="1"/>
  <c r="Y11" i="1"/>
  <c r="Y30" i="1"/>
  <c r="Y4" i="1"/>
  <c r="Z6" i="1"/>
  <c r="AA2" i="1"/>
  <c r="Y13" i="1"/>
  <c r="Y12" i="1"/>
  <c r="Y18" i="1"/>
  <c r="Y16" i="1"/>
  <c r="Y10" i="1"/>
  <c r="Y25" i="1"/>
  <c r="Y24" i="1"/>
  <c r="Y9" i="1"/>
  <c r="Y8" i="1"/>
  <c r="Y20" i="1"/>
  <c r="Y14" i="1"/>
  <c r="Y19" i="1"/>
  <c r="Y29" i="1"/>
  <c r="Z11" i="1" l="1"/>
  <c r="Z26" i="1"/>
  <c r="Z22" i="1"/>
  <c r="Z23" i="1"/>
  <c r="Z17" i="1"/>
  <c r="Z27" i="1"/>
  <c r="Z20" i="1"/>
  <c r="Z25" i="1"/>
  <c r="Z12" i="1"/>
  <c r="Z29" i="1"/>
  <c r="Z8" i="1"/>
  <c r="Z10" i="1"/>
  <c r="Z13" i="1"/>
  <c r="Z28" i="1"/>
  <c r="Z14" i="1"/>
  <c r="Z24" i="1"/>
  <c r="Z18" i="1"/>
  <c r="Z21" i="1"/>
  <c r="Z19" i="1"/>
  <c r="Z9" i="1"/>
  <c r="Z16" i="1"/>
  <c r="Z15" i="1"/>
  <c r="Z30" i="1"/>
  <c r="Z31" i="1"/>
  <c r="Z4" i="1"/>
  <c r="AB2" i="1"/>
  <c r="AA6" i="1"/>
  <c r="AA21" i="1" l="1"/>
  <c r="AA32" i="1"/>
  <c r="AA4" i="1"/>
  <c r="AC2" i="1"/>
  <c r="AB6" i="1"/>
  <c r="AA12" i="1"/>
  <c r="AA11" i="1"/>
  <c r="AA29" i="1"/>
  <c r="AA15" i="1"/>
  <c r="AA18" i="1"/>
  <c r="AA25" i="1"/>
  <c r="AA13" i="1"/>
  <c r="AA30" i="1"/>
  <c r="AA16" i="1"/>
  <c r="AA31" i="1"/>
  <c r="AA26" i="1"/>
  <c r="AA14" i="1"/>
  <c r="AA22" i="1"/>
  <c r="AA28" i="1"/>
  <c r="AA8" i="1"/>
  <c r="AA27" i="1"/>
  <c r="AA19" i="1"/>
  <c r="AA24" i="1"/>
  <c r="AA17" i="1"/>
  <c r="AA20" i="1"/>
  <c r="AA10" i="1"/>
  <c r="AA23" i="1"/>
  <c r="AA9" i="1"/>
  <c r="AB21" i="1" l="1"/>
  <c r="AB23" i="1"/>
  <c r="AB24" i="1"/>
  <c r="AB28" i="1"/>
  <c r="AB31" i="1"/>
  <c r="AB25" i="1"/>
  <c r="AB11" i="1"/>
  <c r="AB10" i="1"/>
  <c r="AB19" i="1"/>
  <c r="AB22" i="1"/>
  <c r="AB16" i="1"/>
  <c r="AB18" i="1"/>
  <c r="AB12" i="1"/>
  <c r="AB9" i="1"/>
  <c r="AB17" i="1"/>
  <c r="AB8" i="1"/>
  <c r="AB26" i="1"/>
  <c r="AB13" i="1"/>
  <c r="AB29" i="1"/>
  <c r="AD2" i="1"/>
  <c r="AC6" i="1"/>
  <c r="AB20" i="1"/>
  <c r="AB27" i="1"/>
  <c r="AB14" i="1"/>
  <c r="AB30" i="1"/>
  <c r="AB15" i="1"/>
  <c r="AB32" i="1"/>
  <c r="AB33" i="1"/>
  <c r="AB4" i="1"/>
  <c r="AC8" i="1" l="1"/>
  <c r="AC23" i="1"/>
  <c r="AC24" i="1"/>
  <c r="AC26" i="1"/>
  <c r="AC16" i="1"/>
  <c r="AC33" i="1"/>
  <c r="AC14" i="1"/>
  <c r="AC25" i="1"/>
  <c r="AC22" i="1"/>
  <c r="AC30" i="1"/>
  <c r="AC11" i="1"/>
  <c r="AC4" i="1"/>
  <c r="AC34" i="1"/>
  <c r="AC29" i="1"/>
  <c r="AC17" i="1"/>
  <c r="AC32" i="1"/>
  <c r="AC27" i="1"/>
  <c r="AC31" i="1"/>
  <c r="AC12" i="1"/>
  <c r="AC19" i="1"/>
  <c r="AC21" i="1"/>
  <c r="AD6" i="1"/>
  <c r="AE2" i="1"/>
  <c r="AC13" i="1"/>
  <c r="AC9" i="1"/>
  <c r="AC15" i="1"/>
  <c r="AC20" i="1"/>
  <c r="AC28" i="1"/>
  <c r="AC18" i="1"/>
  <c r="AC10" i="1"/>
  <c r="AD8" i="1" l="1"/>
  <c r="AD28" i="1"/>
  <c r="AD13" i="1"/>
  <c r="AD19" i="1"/>
  <c r="AD32" i="1"/>
  <c r="AD25" i="1"/>
  <c r="AD11" i="1"/>
  <c r="AD26" i="1"/>
  <c r="AD18" i="1"/>
  <c r="AD9" i="1"/>
  <c r="AD10" i="1"/>
  <c r="AD15" i="1"/>
  <c r="AD14" i="1"/>
  <c r="AD24" i="1"/>
  <c r="AD23" i="1"/>
  <c r="AD12" i="1"/>
  <c r="AD17" i="1"/>
  <c r="AD34" i="1"/>
  <c r="AD20" i="1"/>
  <c r="AD22" i="1"/>
  <c r="AD33" i="1"/>
  <c r="AD21" i="1"/>
  <c r="AD27" i="1"/>
  <c r="AD16" i="1"/>
  <c r="AE6" i="1"/>
  <c r="AF2" i="1"/>
  <c r="AD35" i="1"/>
  <c r="AD4" i="1"/>
  <c r="AD31" i="1"/>
  <c r="AD29" i="1"/>
  <c r="AD30" i="1"/>
  <c r="AE11" i="1" l="1"/>
  <c r="AE34" i="1"/>
  <c r="AE26" i="1"/>
  <c r="AE18" i="1"/>
  <c r="AE10" i="1"/>
  <c r="AE24" i="1"/>
  <c r="AE9" i="1"/>
  <c r="AE28" i="1"/>
  <c r="AE8" i="1"/>
  <c r="AE21" i="1"/>
  <c r="AE23" i="1"/>
  <c r="AE17" i="1"/>
  <c r="AE31" i="1"/>
  <c r="AE29" i="1"/>
  <c r="AE25" i="1"/>
  <c r="AE35" i="1"/>
  <c r="AE27" i="1"/>
  <c r="AE20" i="1"/>
  <c r="AE14" i="1"/>
  <c r="AE19" i="1"/>
  <c r="AE12" i="1"/>
  <c r="AG2" i="1"/>
  <c r="AF6" i="1"/>
  <c r="AE30" i="1"/>
  <c r="AE13" i="1"/>
  <c r="AE32" i="1"/>
  <c r="AE15" i="1"/>
  <c r="AE16" i="1"/>
  <c r="AE22" i="1"/>
  <c r="AE4" i="1"/>
  <c r="AE36" i="1"/>
  <c r="AE33" i="1"/>
  <c r="AF11" i="1" l="1"/>
  <c r="AF24" i="1"/>
  <c r="AF25" i="1"/>
  <c r="AF22" i="1"/>
  <c r="AF13" i="1"/>
  <c r="AF8" i="1"/>
  <c r="AF35" i="1"/>
  <c r="AF17" i="1"/>
  <c r="AF18" i="1"/>
  <c r="AF14" i="1"/>
  <c r="AF16" i="1"/>
  <c r="AF30" i="1"/>
  <c r="AF33" i="1"/>
  <c r="AF10" i="1"/>
  <c r="AF21" i="1"/>
  <c r="AF12" i="1"/>
  <c r="AF27" i="1"/>
  <c r="AF36" i="1"/>
  <c r="AF15" i="1"/>
  <c r="AF20" i="1"/>
  <c r="AF26" i="1"/>
  <c r="AF29" i="1"/>
  <c r="AF23" i="1"/>
  <c r="AF32" i="1"/>
  <c r="AF34" i="1"/>
  <c r="AF19" i="1"/>
  <c r="AF4" i="1"/>
  <c r="AF37" i="1"/>
  <c r="AH2" i="1"/>
  <c r="AG6" i="1"/>
  <c r="AF28" i="1"/>
  <c r="AF9" i="1"/>
  <c r="AF31" i="1"/>
  <c r="AG23" i="1" l="1"/>
  <c r="AG13" i="1"/>
  <c r="AG31" i="1"/>
  <c r="AG18" i="1"/>
  <c r="AG35" i="1"/>
  <c r="AG33" i="1"/>
  <c r="AG17" i="1"/>
  <c r="AG29" i="1"/>
  <c r="AG14" i="1"/>
  <c r="AG36" i="1"/>
  <c r="AG19" i="1"/>
  <c r="AG37" i="1"/>
  <c r="AG28" i="1"/>
  <c r="AG24" i="1"/>
  <c r="AG15" i="1"/>
  <c r="AG11" i="1"/>
  <c r="AG16" i="1"/>
  <c r="AG20" i="1"/>
  <c r="AG21" i="1"/>
  <c r="AG38" i="1"/>
  <c r="AG4" i="1"/>
  <c r="AH6" i="1"/>
  <c r="AI2" i="1"/>
  <c r="AG25" i="1"/>
  <c r="AG8" i="1"/>
  <c r="AG12" i="1"/>
  <c r="AG27" i="1"/>
  <c r="AG9" i="1"/>
  <c r="AG22" i="1"/>
  <c r="AG10" i="1"/>
  <c r="AG30" i="1"/>
  <c r="AG26" i="1"/>
  <c r="AG34" i="1"/>
  <c r="AG32" i="1"/>
  <c r="AH13" i="1" l="1"/>
  <c r="AH16" i="1"/>
  <c r="AH28" i="1"/>
  <c r="AH14" i="1"/>
  <c r="AH35" i="1"/>
  <c r="AH32" i="1"/>
  <c r="AH10" i="1"/>
  <c r="AH12" i="1"/>
  <c r="AH4" i="1"/>
  <c r="AH39" i="1"/>
  <c r="AJ2" i="1"/>
  <c r="AI6" i="1"/>
  <c r="AH20" i="1"/>
  <c r="AH24" i="1"/>
  <c r="AH36" i="1"/>
  <c r="AH33" i="1"/>
  <c r="AH9" i="1"/>
  <c r="AH25" i="1"/>
  <c r="AH21" i="1"/>
  <c r="AH15" i="1"/>
  <c r="AH19" i="1"/>
  <c r="AH34" i="1"/>
  <c r="AH22" i="1"/>
  <c r="AH8" i="1"/>
  <c r="AH31" i="1"/>
  <c r="AH38" i="1"/>
  <c r="AH11" i="1"/>
  <c r="AH37" i="1"/>
  <c r="AH29" i="1"/>
  <c r="AH23" i="1"/>
  <c r="AH30" i="1"/>
  <c r="AH27" i="1"/>
  <c r="AH18" i="1"/>
  <c r="AH26" i="1"/>
  <c r="AH17" i="1"/>
  <c r="AI14" i="1" l="1"/>
  <c r="AI28" i="1"/>
  <c r="AI12" i="1"/>
  <c r="AI27" i="1"/>
  <c r="AI37" i="1"/>
  <c r="AI8" i="1"/>
  <c r="AI15" i="1"/>
  <c r="AI33" i="1"/>
  <c r="AI10" i="1"/>
  <c r="AI23" i="1"/>
  <c r="AI17" i="1"/>
  <c r="AI30" i="1"/>
  <c r="AI11" i="1"/>
  <c r="AI22" i="1"/>
  <c r="AI21" i="1"/>
  <c r="AI36" i="1"/>
  <c r="AI39" i="1"/>
  <c r="AI26" i="1"/>
  <c r="AI38" i="1"/>
  <c r="AI34" i="1"/>
  <c r="AI25" i="1"/>
  <c r="AI24" i="1"/>
  <c r="AK2" i="1"/>
  <c r="AJ6" i="1"/>
  <c r="AI40" i="1"/>
  <c r="AI4" i="1"/>
  <c r="AI18" i="1"/>
  <c r="AI29" i="1"/>
  <c r="AI31" i="1"/>
  <c r="AI19" i="1"/>
  <c r="AI9" i="1"/>
  <c r="AI20" i="1"/>
  <c r="AI16" i="1"/>
  <c r="AI32" i="1"/>
  <c r="AI35" i="1"/>
  <c r="AI13" i="1"/>
  <c r="AJ4" i="1" l="1"/>
  <c r="AJ41" i="1"/>
  <c r="AL2" i="1"/>
  <c r="AK6" i="1"/>
  <c r="AJ36" i="1"/>
  <c r="AJ28" i="1"/>
  <c r="AJ32" i="1"/>
  <c r="AJ19" i="1"/>
  <c r="AJ15" i="1"/>
  <c r="AJ21" i="1"/>
  <c r="AJ24" i="1"/>
  <c r="AJ40" i="1"/>
  <c r="AJ13" i="1"/>
  <c r="AJ12" i="1"/>
  <c r="AJ10" i="1"/>
  <c r="AJ26" i="1"/>
  <c r="AJ18" i="1"/>
  <c r="AJ14" i="1"/>
  <c r="AJ39" i="1"/>
  <c r="AJ8" i="1"/>
  <c r="AJ17" i="1"/>
  <c r="AJ38" i="1"/>
  <c r="AJ20" i="1"/>
  <c r="AJ29" i="1"/>
  <c r="AJ27" i="1"/>
  <c r="AJ30" i="1"/>
  <c r="AJ23" i="1"/>
  <c r="AJ33" i="1"/>
  <c r="AJ22" i="1"/>
  <c r="AJ25" i="1"/>
  <c r="AJ16" i="1"/>
  <c r="AJ31" i="1"/>
  <c r="AJ37" i="1"/>
  <c r="AJ11" i="1"/>
  <c r="AJ34" i="1"/>
  <c r="AJ35" i="1"/>
  <c r="AJ9" i="1"/>
  <c r="AK35" i="1" l="1"/>
  <c r="AK31" i="1"/>
  <c r="AK33" i="1"/>
  <c r="AK29" i="1"/>
  <c r="AK8" i="1"/>
  <c r="AK26" i="1"/>
  <c r="AK40" i="1"/>
  <c r="AK19" i="1"/>
  <c r="AK9" i="1"/>
  <c r="AK37" i="1"/>
  <c r="AK22" i="1"/>
  <c r="AK27" i="1"/>
  <c r="AK17" i="1"/>
  <c r="AK18" i="1"/>
  <c r="AK13" i="1"/>
  <c r="AK15" i="1"/>
  <c r="AK11" i="1"/>
  <c r="AK36" i="1"/>
  <c r="AL6" i="1"/>
  <c r="AM2" i="1"/>
  <c r="AK25" i="1"/>
  <c r="AK30" i="1"/>
  <c r="AK38" i="1"/>
  <c r="AK14" i="1"/>
  <c r="AK12" i="1"/>
  <c r="AK21" i="1"/>
  <c r="AK28" i="1"/>
  <c r="AK41" i="1"/>
  <c r="AK34" i="1"/>
  <c r="AK16" i="1"/>
  <c r="AK23" i="1"/>
  <c r="AK20" i="1"/>
  <c r="AK39" i="1"/>
  <c r="AK10" i="1"/>
  <c r="AK24" i="1"/>
  <c r="AK32" i="1"/>
  <c r="AK42" i="1"/>
  <c r="AK4" i="1"/>
  <c r="AL4" i="1" l="1"/>
  <c r="AL43" i="1"/>
  <c r="AM6" i="1"/>
  <c r="AN2" i="1"/>
  <c r="AL19" i="1"/>
  <c r="AL29" i="1"/>
  <c r="AL10" i="1"/>
  <c r="AL16" i="1"/>
  <c r="AL21" i="1"/>
  <c r="AL30" i="1"/>
  <c r="AL15" i="1"/>
  <c r="AL27" i="1"/>
  <c r="AL8" i="1"/>
  <c r="AL35" i="1"/>
  <c r="AL24" i="1"/>
  <c r="AL23" i="1"/>
  <c r="AL28" i="1"/>
  <c r="AL38" i="1"/>
  <c r="AL36" i="1"/>
  <c r="AL17" i="1"/>
  <c r="AL9" i="1"/>
  <c r="AL40" i="1"/>
  <c r="AL33" i="1"/>
  <c r="AL42" i="1"/>
  <c r="AL39" i="1"/>
  <c r="AL34" i="1"/>
  <c r="AL12" i="1"/>
  <c r="AL25" i="1"/>
  <c r="AL13" i="1"/>
  <c r="AL22" i="1"/>
  <c r="AL26" i="1"/>
  <c r="AL31" i="1"/>
  <c r="AL32" i="1"/>
  <c r="AL20" i="1"/>
  <c r="AL41" i="1"/>
  <c r="AL14" i="1"/>
  <c r="AL11" i="1"/>
  <c r="AL18" i="1"/>
  <c r="AL37" i="1"/>
  <c r="AM37" i="1" l="1"/>
  <c r="AM41" i="1"/>
  <c r="AM26" i="1"/>
  <c r="AM12" i="1"/>
  <c r="AM33" i="1"/>
  <c r="AM36" i="1"/>
  <c r="AM20" i="1"/>
  <c r="AM34" i="1"/>
  <c r="AM40" i="1"/>
  <c r="AM35" i="1"/>
  <c r="AM18" i="1"/>
  <c r="AM22" i="1"/>
  <c r="AM38" i="1"/>
  <c r="AM30" i="1"/>
  <c r="AM29" i="1"/>
  <c r="AM43" i="1"/>
  <c r="AM24" i="1"/>
  <c r="AM15" i="1"/>
  <c r="AM10" i="1"/>
  <c r="AM11" i="1"/>
  <c r="AM32" i="1"/>
  <c r="AM13" i="1"/>
  <c r="AM39" i="1"/>
  <c r="AM9" i="1"/>
  <c r="AM28" i="1"/>
  <c r="AM8" i="1"/>
  <c r="AM21" i="1"/>
  <c r="AM19" i="1"/>
  <c r="AM4" i="1"/>
  <c r="AM44" i="1"/>
  <c r="AN6" i="1"/>
  <c r="AO2" i="1"/>
  <c r="AM14" i="1"/>
  <c r="AM31" i="1"/>
  <c r="AM25" i="1"/>
  <c r="AM42" i="1"/>
  <c r="AM17" i="1"/>
  <c r="AM23" i="1"/>
  <c r="AM27" i="1"/>
  <c r="AM16" i="1"/>
  <c r="AN15" i="1" l="1"/>
  <c r="AN24" i="1"/>
  <c r="AN27" i="1"/>
  <c r="AN25" i="1"/>
  <c r="AN12" i="1"/>
  <c r="AN44" i="1"/>
  <c r="AN8" i="1"/>
  <c r="AN13" i="1"/>
  <c r="AN20" i="1"/>
  <c r="AN38" i="1"/>
  <c r="AN23" i="1"/>
  <c r="AN31" i="1"/>
  <c r="AN26" i="1"/>
  <c r="AN43" i="1"/>
  <c r="AN45" i="1"/>
  <c r="AN4" i="1"/>
  <c r="AN21" i="1"/>
  <c r="AN39" i="1"/>
  <c r="AN41" i="1"/>
  <c r="AN35" i="1"/>
  <c r="AN22" i="1"/>
  <c r="AN17" i="1"/>
  <c r="AN14" i="1"/>
  <c r="AN36" i="1"/>
  <c r="AN37" i="1"/>
  <c r="AN28" i="1"/>
  <c r="AN32" i="1"/>
  <c r="AN29" i="1"/>
  <c r="AN40" i="1"/>
  <c r="AN18" i="1"/>
  <c r="AO6" i="1"/>
  <c r="AP2" i="1"/>
  <c r="AN16" i="1"/>
  <c r="AN42" i="1"/>
  <c r="AN10" i="1"/>
  <c r="AN33" i="1"/>
  <c r="AN19" i="1"/>
  <c r="AN9" i="1"/>
  <c r="AN11" i="1"/>
  <c r="AN30" i="1"/>
  <c r="AN34" i="1"/>
  <c r="AO9" i="1" l="1"/>
  <c r="AO42" i="1"/>
  <c r="AO46" i="1"/>
  <c r="AO4" i="1"/>
  <c r="AQ2" i="1"/>
  <c r="AO32" i="1"/>
  <c r="AO14" i="1"/>
  <c r="AO41" i="1"/>
  <c r="AO15" i="1"/>
  <c r="AO43" i="1"/>
  <c r="AO26" i="1"/>
  <c r="AO11" i="1"/>
  <c r="AO10" i="1"/>
  <c r="AO29" i="1"/>
  <c r="AO36" i="1"/>
  <c r="AO35" i="1"/>
  <c r="AO12" i="1"/>
  <c r="AO38" i="1"/>
  <c r="AO44" i="1"/>
  <c r="AO23" i="1"/>
  <c r="AO34" i="1"/>
  <c r="AO19" i="1"/>
  <c r="AO16" i="1"/>
  <c r="AO18" i="1"/>
  <c r="AO28" i="1"/>
  <c r="AO17" i="1"/>
  <c r="AO39" i="1"/>
  <c r="AO25" i="1"/>
  <c r="AO13" i="1"/>
  <c r="AO24" i="1"/>
  <c r="AO45" i="1"/>
  <c r="AO30" i="1"/>
  <c r="AO33" i="1"/>
  <c r="AO20" i="1"/>
  <c r="AO40" i="1"/>
  <c r="AO37" i="1"/>
  <c r="AO22" i="1"/>
  <c r="AO21" i="1"/>
  <c r="AO27" i="1"/>
  <c r="AO8" i="1"/>
  <c r="AO31" i="1"/>
  <c r="AR2" i="1" l="1"/>
  <c r="AS2" i="1" l="1"/>
  <c r="AT2" i="1" l="1"/>
  <c r="AU2" i="1" l="1"/>
  <c r="AV2" i="1" l="1"/>
  <c r="AW2" i="1" l="1"/>
  <c r="AX2" i="1" l="1"/>
  <c r="AY2" i="1" l="1"/>
  <c r="AZ2" i="1" l="1"/>
  <c r="BA2" i="1" l="1"/>
  <c r="BB2" i="1" l="1"/>
  <c r="BC2" i="1" l="1"/>
  <c r="BD2" i="1" l="1"/>
  <c r="BE2" i="1" l="1"/>
  <c r="BF2" i="1" l="1"/>
  <c r="BG2" i="1" l="1"/>
  <c r="BH2" i="1" l="1"/>
  <c r="BI2" i="1" l="1"/>
  <c r="BJ2" i="1" l="1"/>
  <c r="BK2" i="1" l="1"/>
  <c r="BL2" i="1" l="1"/>
  <c r="BM2" i="1" l="1"/>
  <c r="BN2" i="1" l="1"/>
  <c r="BO2" i="1" l="1"/>
  <c r="BP2" i="1" s="1"/>
  <c r="BQ2" i="1" s="1"/>
  <c r="BR2" i="1" l="1"/>
  <c r="BS2" i="1" s="1"/>
  <c r="AQ6" i="1"/>
  <c r="AQ4" i="1" s="1"/>
  <c r="AT6" i="1"/>
  <c r="AR6" i="1"/>
  <c r="AS6" i="1"/>
  <c r="AS4" i="1" s="1"/>
  <c r="B42" i="3"/>
  <c r="AP6" i="1"/>
  <c r="AP36" i="1" s="1"/>
  <c r="BT2" i="1" l="1"/>
  <c r="BU2" i="1" s="1"/>
  <c r="BV2" i="1" s="1"/>
  <c r="BW2" i="1" s="1"/>
  <c r="BX2" i="1" s="1"/>
  <c r="BY2" i="1" s="1"/>
  <c r="AQ36" i="1"/>
  <c r="AR36" i="1" s="1"/>
  <c r="AS36" i="1" s="1"/>
  <c r="AT36" i="1" s="1"/>
  <c r="AS50" i="1"/>
  <c r="AT50" i="1" s="1"/>
  <c r="AP23" i="1"/>
  <c r="AQ23" i="1" s="1"/>
  <c r="AR23" i="1" s="1"/>
  <c r="AS23" i="1" s="1"/>
  <c r="AT23" i="1" s="1"/>
  <c r="AP14" i="1"/>
  <c r="AQ14" i="1" s="1"/>
  <c r="AR14" i="1" s="1"/>
  <c r="AS14" i="1" s="1"/>
  <c r="AT14" i="1" s="1"/>
  <c r="AQ48" i="1"/>
  <c r="AR48" i="1" s="1"/>
  <c r="AS48" i="1" s="1"/>
  <c r="AT48" i="1" s="1"/>
  <c r="AP29" i="1"/>
  <c r="AQ29" i="1" s="1"/>
  <c r="AR29" i="1" s="1"/>
  <c r="AS29" i="1" s="1"/>
  <c r="AT29" i="1" s="1"/>
  <c r="B43" i="3"/>
  <c r="B44" i="3" s="1"/>
  <c r="B45" i="3" s="1"/>
  <c r="B46" i="3" s="1"/>
  <c r="AT4" i="1"/>
  <c r="AT51" i="1"/>
  <c r="AR4" i="1"/>
  <c r="AR49" i="1"/>
  <c r="AS49" i="1" s="1"/>
  <c r="AT49" i="1" s="1"/>
  <c r="AP41" i="1"/>
  <c r="AQ41" i="1" s="1"/>
  <c r="AR41" i="1" s="1"/>
  <c r="AS41" i="1" s="1"/>
  <c r="AT41" i="1" s="1"/>
  <c r="AP10" i="1"/>
  <c r="AQ10" i="1" s="1"/>
  <c r="AR10" i="1" s="1"/>
  <c r="AS10" i="1" s="1"/>
  <c r="AT10" i="1" s="1"/>
  <c r="AP21" i="1"/>
  <c r="AQ21" i="1" s="1"/>
  <c r="AR21" i="1" s="1"/>
  <c r="AS21" i="1" s="1"/>
  <c r="AT21" i="1" s="1"/>
  <c r="AP18" i="1"/>
  <c r="AQ18" i="1" s="1"/>
  <c r="AR18" i="1" s="1"/>
  <c r="AS18" i="1" s="1"/>
  <c r="AT18" i="1" s="1"/>
  <c r="AP17" i="1"/>
  <c r="AQ17" i="1" s="1"/>
  <c r="AR17" i="1" s="1"/>
  <c r="AS17" i="1" s="1"/>
  <c r="AT17" i="1" s="1"/>
  <c r="AP22" i="1"/>
  <c r="AQ22" i="1" s="1"/>
  <c r="AR22" i="1" s="1"/>
  <c r="AS22" i="1" s="1"/>
  <c r="AT22" i="1" s="1"/>
  <c r="AP26" i="1"/>
  <c r="AQ26" i="1" s="1"/>
  <c r="AR26" i="1" s="1"/>
  <c r="AS26" i="1" s="1"/>
  <c r="AT26" i="1" s="1"/>
  <c r="AP42" i="1"/>
  <c r="AQ42" i="1" s="1"/>
  <c r="AR42" i="1" s="1"/>
  <c r="AS42" i="1" s="1"/>
  <c r="AT42" i="1" s="1"/>
  <c r="AP34" i="1"/>
  <c r="AQ34" i="1" s="1"/>
  <c r="AR34" i="1" s="1"/>
  <c r="AS34" i="1" s="1"/>
  <c r="AT34" i="1" s="1"/>
  <c r="AP33" i="1"/>
  <c r="AQ33" i="1" s="1"/>
  <c r="AR33" i="1" s="1"/>
  <c r="AS33" i="1" s="1"/>
  <c r="AT33" i="1" s="1"/>
  <c r="AP47" i="1"/>
  <c r="AQ47" i="1" s="1"/>
  <c r="AR47" i="1" s="1"/>
  <c r="AS47" i="1" s="1"/>
  <c r="AT47" i="1" s="1"/>
  <c r="AP16" i="1"/>
  <c r="AQ16" i="1" s="1"/>
  <c r="AR16" i="1" s="1"/>
  <c r="AS16" i="1" s="1"/>
  <c r="AT16" i="1" s="1"/>
  <c r="AP13" i="1"/>
  <c r="AQ13" i="1" s="1"/>
  <c r="AR13" i="1" s="1"/>
  <c r="AS13" i="1" s="1"/>
  <c r="AT13" i="1" s="1"/>
  <c r="AP27" i="1"/>
  <c r="AQ27" i="1" s="1"/>
  <c r="AR27" i="1" s="1"/>
  <c r="AS27" i="1" s="1"/>
  <c r="AT27" i="1" s="1"/>
  <c r="AP12" i="1"/>
  <c r="AQ12" i="1" s="1"/>
  <c r="AR12" i="1" s="1"/>
  <c r="AS12" i="1" s="1"/>
  <c r="AT12" i="1" s="1"/>
  <c r="AP46" i="1"/>
  <c r="AQ46" i="1" s="1"/>
  <c r="AR46" i="1" s="1"/>
  <c r="AS46" i="1" s="1"/>
  <c r="AT46" i="1" s="1"/>
  <c r="AP4" i="1"/>
  <c r="AP19" i="1"/>
  <c r="AQ19" i="1" s="1"/>
  <c r="AR19" i="1" s="1"/>
  <c r="AS19" i="1" s="1"/>
  <c r="AT19" i="1" s="1"/>
  <c r="AP31" i="1"/>
  <c r="AQ31" i="1" s="1"/>
  <c r="AR31" i="1" s="1"/>
  <c r="AS31" i="1" s="1"/>
  <c r="AT31" i="1" s="1"/>
  <c r="AP11" i="1"/>
  <c r="AQ11" i="1" s="1"/>
  <c r="AR11" i="1" s="1"/>
  <c r="AS11" i="1" s="1"/>
  <c r="AT11" i="1" s="1"/>
  <c r="AP45" i="1"/>
  <c r="AQ45" i="1" s="1"/>
  <c r="AR45" i="1" s="1"/>
  <c r="AS45" i="1" s="1"/>
  <c r="AT45" i="1" s="1"/>
  <c r="AP15" i="1"/>
  <c r="AQ15" i="1" s="1"/>
  <c r="AR15" i="1" s="1"/>
  <c r="AS15" i="1" s="1"/>
  <c r="AT15" i="1" s="1"/>
  <c r="AP35" i="1"/>
  <c r="AQ35" i="1" s="1"/>
  <c r="AR35" i="1" s="1"/>
  <c r="AS35" i="1" s="1"/>
  <c r="AT35" i="1" s="1"/>
  <c r="AP43" i="1"/>
  <c r="AQ43" i="1" s="1"/>
  <c r="AR43" i="1" s="1"/>
  <c r="AS43" i="1" s="1"/>
  <c r="AT43" i="1" s="1"/>
  <c r="AP9" i="1"/>
  <c r="AQ9" i="1" s="1"/>
  <c r="AR9" i="1" s="1"/>
  <c r="AS9" i="1" s="1"/>
  <c r="AT9" i="1" s="1"/>
  <c r="AP39" i="1"/>
  <c r="AQ39" i="1" s="1"/>
  <c r="AR39" i="1" s="1"/>
  <c r="AS39" i="1" s="1"/>
  <c r="AT39" i="1" s="1"/>
  <c r="AP44" i="1"/>
  <c r="AQ44" i="1" s="1"/>
  <c r="AR44" i="1" s="1"/>
  <c r="AS44" i="1" s="1"/>
  <c r="AT44" i="1" s="1"/>
  <c r="AP30" i="1"/>
  <c r="AQ30" i="1" s="1"/>
  <c r="AR30" i="1" s="1"/>
  <c r="AS30" i="1" s="1"/>
  <c r="AT30" i="1" s="1"/>
  <c r="AP25" i="1"/>
  <c r="AQ25" i="1" s="1"/>
  <c r="AR25" i="1" s="1"/>
  <c r="AS25" i="1" s="1"/>
  <c r="AT25" i="1" s="1"/>
  <c r="AP20" i="1"/>
  <c r="AQ20" i="1" s="1"/>
  <c r="AR20" i="1" s="1"/>
  <c r="AS20" i="1" s="1"/>
  <c r="AT20" i="1" s="1"/>
  <c r="AP28" i="1"/>
  <c r="AQ28" i="1" s="1"/>
  <c r="AR28" i="1" s="1"/>
  <c r="AS28" i="1" s="1"/>
  <c r="AT28" i="1" s="1"/>
  <c r="AP38" i="1"/>
  <c r="AQ38" i="1" s="1"/>
  <c r="AR38" i="1" s="1"/>
  <c r="AS38" i="1" s="1"/>
  <c r="AT38" i="1" s="1"/>
  <c r="AP24" i="1"/>
  <c r="AQ24" i="1" s="1"/>
  <c r="AR24" i="1" s="1"/>
  <c r="AS24" i="1" s="1"/>
  <c r="AT24" i="1" s="1"/>
  <c r="AP32" i="1"/>
  <c r="AQ32" i="1" s="1"/>
  <c r="AR32" i="1" s="1"/>
  <c r="AS32" i="1" s="1"/>
  <c r="AT32" i="1" s="1"/>
  <c r="AP37" i="1"/>
  <c r="AQ37" i="1" s="1"/>
  <c r="AR37" i="1" s="1"/>
  <c r="AS37" i="1" s="1"/>
  <c r="AT37" i="1" s="1"/>
  <c r="AP40" i="1"/>
  <c r="AQ40" i="1" s="1"/>
  <c r="AR40" i="1" s="1"/>
  <c r="AS40" i="1" s="1"/>
  <c r="AT40" i="1" s="1"/>
  <c r="AP8" i="1"/>
  <c r="AQ8" i="1" s="1"/>
  <c r="AR8" i="1" s="1"/>
  <c r="AS8" i="1" s="1"/>
  <c r="AT8" i="1" s="1"/>
  <c r="BY6" i="1" l="1"/>
  <c r="BY4" i="1" s="1"/>
  <c r="BZ2" i="1"/>
  <c r="BZ6" i="1" l="1"/>
  <c r="CA2" i="1"/>
  <c r="CA6" i="1" s="1"/>
  <c r="BY82" i="1"/>
  <c r="BZ4" i="1"/>
  <c r="D73" i="3"/>
  <c r="BU6" i="1" s="1"/>
  <c r="D72" i="3"/>
  <c r="BT6" i="1" s="1"/>
  <c r="D60" i="3"/>
  <c r="BH6" i="1" s="1"/>
  <c r="BH65" i="1" s="1"/>
  <c r="D53" i="3"/>
  <c r="BA6" i="1" s="1"/>
  <c r="BA58" i="1" s="1"/>
  <c r="D61" i="3"/>
  <c r="BI6" i="1" s="1"/>
  <c r="D63" i="3"/>
  <c r="BK6" i="1" s="1"/>
  <c r="BK68" i="1" s="1"/>
  <c r="D50" i="3"/>
  <c r="AX6" i="1" s="1"/>
  <c r="D67" i="3"/>
  <c r="BO6" i="1" s="1"/>
  <c r="BO72" i="1" s="1"/>
  <c r="D54" i="3"/>
  <c r="BB6" i="1" s="1"/>
  <c r="BB59" i="1" s="1"/>
  <c r="D65" i="3"/>
  <c r="BM6" i="1" s="1"/>
  <c r="BM70" i="1" s="1"/>
  <c r="D71" i="3"/>
  <c r="BS6" i="1" s="1"/>
  <c r="D74" i="3"/>
  <c r="D62" i="3"/>
  <c r="BJ6" i="1" s="1"/>
  <c r="D51" i="3"/>
  <c r="AY6" i="1" s="1"/>
  <c r="AY56" i="1" s="1"/>
  <c r="D49" i="3"/>
  <c r="AW6" i="1" s="1"/>
  <c r="AW54" i="1" s="1"/>
  <c r="D68" i="3"/>
  <c r="BP6" i="1" s="1"/>
  <c r="BP73" i="1" s="1"/>
  <c r="D58" i="3"/>
  <c r="BF6" i="1" s="1"/>
  <c r="BF63" i="1" s="1"/>
  <c r="D69" i="3"/>
  <c r="BQ6" i="1" s="1"/>
  <c r="BQ74" i="1" s="1"/>
  <c r="D66" i="3"/>
  <c r="BN6" i="1" s="1"/>
  <c r="D70" i="3"/>
  <c r="BR6" i="1" s="1"/>
  <c r="D64" i="3"/>
  <c r="BL6" i="1" s="1"/>
  <c r="D59" i="3"/>
  <c r="BG6" i="1" s="1"/>
  <c r="BG64" i="1" s="1"/>
  <c r="D57" i="3"/>
  <c r="BE6" i="1" s="1"/>
  <c r="BE4" i="1" s="1"/>
  <c r="D48" i="3"/>
  <c r="AV6" i="1" s="1"/>
  <c r="D52" i="3"/>
  <c r="AZ6" i="1" s="1"/>
  <c r="D56" i="3"/>
  <c r="BD6" i="1" s="1"/>
  <c r="D55" i="3"/>
  <c r="BC6" i="1" s="1"/>
  <c r="D75" i="3"/>
  <c r="BW6" i="1" s="1"/>
  <c r="BW80" i="1" s="1"/>
  <c r="D76" i="3"/>
  <c r="D47" i="3"/>
  <c r="BZ82" i="1" l="1"/>
  <c r="CA82" i="1" s="1"/>
  <c r="BZ83" i="1"/>
  <c r="CA83" i="1" s="1"/>
  <c r="CA4" i="1"/>
  <c r="CA84" i="1"/>
  <c r="BX6" i="1"/>
  <c r="BX80" i="1" s="1"/>
  <c r="BY80" i="1" s="1"/>
  <c r="BZ80" i="1" s="1"/>
  <c r="CA80" i="1" s="1"/>
  <c r="BQ73" i="1"/>
  <c r="BR73" i="1" s="1"/>
  <c r="BS73" i="1" s="1"/>
  <c r="BT73" i="1" s="1"/>
  <c r="BU73" i="1" s="1"/>
  <c r="BD61" i="1"/>
  <c r="BD4" i="1"/>
  <c r="BJ67" i="1"/>
  <c r="BK67" i="1" s="1"/>
  <c r="BL67" i="1" s="1"/>
  <c r="BM67" i="1" s="1"/>
  <c r="BN67" i="1" s="1"/>
  <c r="BO67" i="1" s="1"/>
  <c r="BP67" i="1" s="1"/>
  <c r="BQ67" i="1" s="1"/>
  <c r="BR67" i="1" s="1"/>
  <c r="BS67" i="1" s="1"/>
  <c r="BT67" i="1" s="1"/>
  <c r="BU67" i="1" s="1"/>
  <c r="BJ4" i="1"/>
  <c r="BP72" i="1"/>
  <c r="BQ72" i="1" s="1"/>
  <c r="BR72" i="1" s="1"/>
  <c r="BS72" i="1" s="1"/>
  <c r="BT72" i="1" s="1"/>
  <c r="BU72" i="1" s="1"/>
  <c r="BG63" i="1"/>
  <c r="BH63" i="1" s="1"/>
  <c r="BI63" i="1" s="1"/>
  <c r="BJ63" i="1" s="1"/>
  <c r="BK63" i="1" s="1"/>
  <c r="BL63" i="1" s="1"/>
  <c r="BM63" i="1" s="1"/>
  <c r="BN63" i="1" s="1"/>
  <c r="BO63" i="1" s="1"/>
  <c r="BP63" i="1" s="1"/>
  <c r="BQ63" i="1" s="1"/>
  <c r="BR63" i="1" s="1"/>
  <c r="BS63" i="1" s="1"/>
  <c r="BT63" i="1" s="1"/>
  <c r="BU63" i="1" s="1"/>
  <c r="BR4" i="1"/>
  <c r="BR75" i="1"/>
  <c r="BS75" i="1" s="1"/>
  <c r="BT75" i="1" s="1"/>
  <c r="BU75" i="1" s="1"/>
  <c r="BR74" i="1"/>
  <c r="BS74" i="1" s="1"/>
  <c r="BT74" i="1" s="1"/>
  <c r="BU74" i="1" s="1"/>
  <c r="BS76" i="1"/>
  <c r="BT76" i="1" s="1"/>
  <c r="BU76" i="1" s="1"/>
  <c r="BT4" i="1"/>
  <c r="BT77" i="1"/>
  <c r="BU77" i="1" s="1"/>
  <c r="BU4" i="1"/>
  <c r="BU78" i="1"/>
  <c r="BX4" i="1"/>
  <c r="BX81" i="1"/>
  <c r="BY81" i="1" s="1"/>
  <c r="BZ81" i="1" s="1"/>
  <c r="CA81" i="1" s="1"/>
  <c r="BM4" i="1"/>
  <c r="BL68" i="1"/>
  <c r="BM68" i="1" s="1"/>
  <c r="BN68" i="1" s="1"/>
  <c r="BO68" i="1" s="1"/>
  <c r="BP68" i="1" s="1"/>
  <c r="BQ68" i="1" s="1"/>
  <c r="BR68" i="1" s="1"/>
  <c r="BS68" i="1" s="1"/>
  <c r="BT68" i="1" s="1"/>
  <c r="BU68" i="1" s="1"/>
  <c r="BF4" i="1"/>
  <c r="BS4" i="1"/>
  <c r="BB58" i="1"/>
  <c r="BC58" i="1" s="1"/>
  <c r="BD58" i="1" s="1"/>
  <c r="BE58" i="1" s="1"/>
  <c r="BF58" i="1" s="1"/>
  <c r="BG58" i="1" s="1"/>
  <c r="BH58" i="1" s="1"/>
  <c r="BI58" i="1" s="1"/>
  <c r="BJ58" i="1" s="1"/>
  <c r="BK58" i="1" s="1"/>
  <c r="BL58" i="1" s="1"/>
  <c r="BM58" i="1" s="1"/>
  <c r="BN58" i="1" s="1"/>
  <c r="BO58" i="1" s="1"/>
  <c r="BP58" i="1" s="1"/>
  <c r="BQ58" i="1" s="1"/>
  <c r="BR58" i="1" s="1"/>
  <c r="BS58" i="1" s="1"/>
  <c r="BT58" i="1" s="1"/>
  <c r="BU58" i="1" s="1"/>
  <c r="BQ4" i="1"/>
  <c r="BK4" i="1"/>
  <c r="BG4" i="1"/>
  <c r="AW4" i="1"/>
  <c r="BV6" i="1"/>
  <c r="BV79" i="1" s="1"/>
  <c r="BW79" i="1" s="1"/>
  <c r="BX79" i="1" s="1"/>
  <c r="BY79" i="1" s="1"/>
  <c r="BZ79" i="1" s="1"/>
  <c r="CA79" i="1" s="1"/>
  <c r="AV53" i="1"/>
  <c r="AW53" i="1" s="1"/>
  <c r="AX53" i="1" s="1"/>
  <c r="AY53" i="1" s="1"/>
  <c r="AZ53" i="1" s="1"/>
  <c r="BA53" i="1" s="1"/>
  <c r="BB53" i="1" s="1"/>
  <c r="BC53" i="1" s="1"/>
  <c r="BD53" i="1" s="1"/>
  <c r="BE53" i="1" s="1"/>
  <c r="BF53" i="1" s="1"/>
  <c r="BG53" i="1" s="1"/>
  <c r="BH53" i="1" s="1"/>
  <c r="BI53" i="1" s="1"/>
  <c r="BJ53" i="1" s="1"/>
  <c r="BK53" i="1" s="1"/>
  <c r="BL53" i="1" s="1"/>
  <c r="BM53" i="1" s="1"/>
  <c r="BN53" i="1" s="1"/>
  <c r="BO53" i="1" s="1"/>
  <c r="BP53" i="1" s="1"/>
  <c r="BQ53" i="1" s="1"/>
  <c r="BR53" i="1" s="1"/>
  <c r="BS53" i="1" s="1"/>
  <c r="BT53" i="1" s="1"/>
  <c r="BU53" i="1" s="1"/>
  <c r="AV4" i="1"/>
  <c r="AZ57" i="1"/>
  <c r="BA57" i="1" s="1"/>
  <c r="BB57" i="1" s="1"/>
  <c r="BC57" i="1" s="1"/>
  <c r="BD57" i="1" s="1"/>
  <c r="BE57" i="1" s="1"/>
  <c r="BF57" i="1" s="1"/>
  <c r="BG57" i="1" s="1"/>
  <c r="BH57" i="1" s="1"/>
  <c r="BI57" i="1" s="1"/>
  <c r="BJ57" i="1" s="1"/>
  <c r="BK57" i="1" s="1"/>
  <c r="BL57" i="1" s="1"/>
  <c r="BM57" i="1" s="1"/>
  <c r="BN57" i="1" s="1"/>
  <c r="BO57" i="1" s="1"/>
  <c r="BP57" i="1" s="1"/>
  <c r="BQ57" i="1" s="1"/>
  <c r="BR57" i="1" s="1"/>
  <c r="BS57" i="1" s="1"/>
  <c r="BT57" i="1" s="1"/>
  <c r="BU57" i="1" s="1"/>
  <c r="AZ4" i="1"/>
  <c r="AX55" i="1"/>
  <c r="AY55" i="1" s="1"/>
  <c r="AZ55" i="1" s="1"/>
  <c r="BA55" i="1" s="1"/>
  <c r="BB55" i="1" s="1"/>
  <c r="BC55" i="1" s="1"/>
  <c r="BD55" i="1" s="1"/>
  <c r="BE55" i="1" s="1"/>
  <c r="BF55" i="1" s="1"/>
  <c r="BG55" i="1" s="1"/>
  <c r="BH55" i="1" s="1"/>
  <c r="BI55" i="1" s="1"/>
  <c r="BJ55" i="1" s="1"/>
  <c r="BK55" i="1" s="1"/>
  <c r="BL55" i="1" s="1"/>
  <c r="BM55" i="1" s="1"/>
  <c r="BN55" i="1" s="1"/>
  <c r="BO55" i="1" s="1"/>
  <c r="BP55" i="1" s="1"/>
  <c r="BQ55" i="1" s="1"/>
  <c r="BR55" i="1" s="1"/>
  <c r="BS55" i="1" s="1"/>
  <c r="BT55" i="1" s="1"/>
  <c r="BU55" i="1" s="1"/>
  <c r="AX4" i="1"/>
  <c r="BI66" i="1"/>
  <c r="BJ66" i="1" s="1"/>
  <c r="BK66" i="1" s="1"/>
  <c r="BL66" i="1" s="1"/>
  <c r="BM66" i="1" s="1"/>
  <c r="BN66" i="1" s="1"/>
  <c r="BO66" i="1" s="1"/>
  <c r="BP66" i="1" s="1"/>
  <c r="BQ66" i="1" s="1"/>
  <c r="BR66" i="1" s="1"/>
  <c r="BS66" i="1" s="1"/>
  <c r="BT66" i="1" s="1"/>
  <c r="BU66" i="1" s="1"/>
  <c r="BI4" i="1"/>
  <c r="BP4" i="1"/>
  <c r="BL4" i="1"/>
  <c r="BL69" i="1"/>
  <c r="BM69" i="1" s="1"/>
  <c r="BN69" i="1" s="1"/>
  <c r="BO69" i="1" s="1"/>
  <c r="BP69" i="1" s="1"/>
  <c r="BQ69" i="1" s="1"/>
  <c r="BR69" i="1" s="1"/>
  <c r="BS69" i="1" s="1"/>
  <c r="BT69" i="1" s="1"/>
  <c r="BU69" i="1" s="1"/>
  <c r="AY4" i="1"/>
  <c r="BO4" i="1"/>
  <c r="AZ56" i="1"/>
  <c r="BA56" i="1" s="1"/>
  <c r="BB56" i="1" s="1"/>
  <c r="BC56" i="1" s="1"/>
  <c r="BD56" i="1" s="1"/>
  <c r="BE56" i="1" s="1"/>
  <c r="BF56" i="1" s="1"/>
  <c r="BG56" i="1" s="1"/>
  <c r="BH56" i="1" s="1"/>
  <c r="BI56" i="1" s="1"/>
  <c r="BJ56" i="1" s="1"/>
  <c r="BK56" i="1" s="1"/>
  <c r="BL56" i="1" s="1"/>
  <c r="BM56" i="1" s="1"/>
  <c r="BN56" i="1" s="1"/>
  <c r="BO56" i="1" s="1"/>
  <c r="BP56" i="1" s="1"/>
  <c r="BQ56" i="1" s="1"/>
  <c r="BR56" i="1" s="1"/>
  <c r="BS56" i="1" s="1"/>
  <c r="BT56" i="1" s="1"/>
  <c r="BU56" i="1" s="1"/>
  <c r="BN70" i="1"/>
  <c r="BO70" i="1" s="1"/>
  <c r="BP70" i="1" s="1"/>
  <c r="BQ70" i="1" s="1"/>
  <c r="BR70" i="1" s="1"/>
  <c r="BS70" i="1" s="1"/>
  <c r="BT70" i="1" s="1"/>
  <c r="BU70" i="1" s="1"/>
  <c r="BH4" i="1"/>
  <c r="BC60" i="1"/>
  <c r="BD60" i="1" s="1"/>
  <c r="BE60" i="1" s="1"/>
  <c r="BF60" i="1" s="1"/>
  <c r="BG60" i="1" s="1"/>
  <c r="BH60" i="1" s="1"/>
  <c r="BI60" i="1" s="1"/>
  <c r="BJ60" i="1" s="1"/>
  <c r="BK60" i="1" s="1"/>
  <c r="BL60" i="1" s="1"/>
  <c r="BM60" i="1" s="1"/>
  <c r="BN60" i="1" s="1"/>
  <c r="BO60" i="1" s="1"/>
  <c r="BP60" i="1" s="1"/>
  <c r="BQ60" i="1" s="1"/>
  <c r="BR60" i="1" s="1"/>
  <c r="BS60" i="1" s="1"/>
  <c r="BT60" i="1" s="1"/>
  <c r="BU60" i="1" s="1"/>
  <c r="BC4" i="1"/>
  <c r="BI65" i="1"/>
  <c r="BJ65" i="1" s="1"/>
  <c r="BK65" i="1" s="1"/>
  <c r="BL65" i="1" s="1"/>
  <c r="BM65" i="1" s="1"/>
  <c r="BN65" i="1" s="1"/>
  <c r="BO65" i="1" s="1"/>
  <c r="BP65" i="1" s="1"/>
  <c r="BQ65" i="1" s="1"/>
  <c r="BR65" i="1" s="1"/>
  <c r="BS65" i="1" s="1"/>
  <c r="BT65" i="1" s="1"/>
  <c r="BU65" i="1" s="1"/>
  <c r="BE62" i="1"/>
  <c r="BF62" i="1" s="1"/>
  <c r="BG62" i="1" s="1"/>
  <c r="BH62" i="1" s="1"/>
  <c r="BI62" i="1" s="1"/>
  <c r="BJ62" i="1" s="1"/>
  <c r="BK62" i="1" s="1"/>
  <c r="BL62" i="1" s="1"/>
  <c r="BM62" i="1" s="1"/>
  <c r="BN62" i="1" s="1"/>
  <c r="BO62" i="1" s="1"/>
  <c r="BP62" i="1" s="1"/>
  <c r="BQ62" i="1" s="1"/>
  <c r="BR62" i="1" s="1"/>
  <c r="BS62" i="1" s="1"/>
  <c r="BT62" i="1" s="1"/>
  <c r="BU62" i="1" s="1"/>
  <c r="B47" i="3"/>
  <c r="B48" i="3" s="1"/>
  <c r="B49" i="3" s="1"/>
  <c r="B50" i="3" s="1"/>
  <c r="B51" i="3" s="1"/>
  <c r="B52" i="3" s="1"/>
  <c r="B53" i="3" s="1"/>
  <c r="B54" i="3" s="1"/>
  <c r="B55" i="3" s="1"/>
  <c r="B56" i="3" s="1"/>
  <c r="B57" i="3" s="1"/>
  <c r="B58" i="3" s="1"/>
  <c r="B59" i="3" s="1"/>
  <c r="B60" i="3" s="1"/>
  <c r="B61" i="3" s="1"/>
  <c r="B62" i="3" s="1"/>
  <c r="B63" i="3" s="1"/>
  <c r="B64" i="3" s="1"/>
  <c r="B65" i="3" s="1"/>
  <c r="B66" i="3" s="1"/>
  <c r="AU6" i="1"/>
  <c r="BN71" i="1"/>
  <c r="BO71" i="1" s="1"/>
  <c r="BP71" i="1" s="1"/>
  <c r="BQ71" i="1" s="1"/>
  <c r="BR71" i="1" s="1"/>
  <c r="BS71" i="1" s="1"/>
  <c r="BT71" i="1" s="1"/>
  <c r="BU71" i="1" s="1"/>
  <c r="BN4" i="1"/>
  <c r="BE61" i="1"/>
  <c r="BF61" i="1" s="1"/>
  <c r="BG61" i="1" s="1"/>
  <c r="BH61" i="1" s="1"/>
  <c r="BI61" i="1" s="1"/>
  <c r="BJ61" i="1" s="1"/>
  <c r="BK61" i="1" s="1"/>
  <c r="BL61" i="1" s="1"/>
  <c r="BM61" i="1" s="1"/>
  <c r="BN61" i="1" s="1"/>
  <c r="BO61" i="1" s="1"/>
  <c r="BP61" i="1" s="1"/>
  <c r="BQ61" i="1" s="1"/>
  <c r="BR61" i="1" s="1"/>
  <c r="BS61" i="1" s="1"/>
  <c r="BT61" i="1" s="1"/>
  <c r="BU61" i="1" s="1"/>
  <c r="AX54" i="1"/>
  <c r="AY54" i="1" s="1"/>
  <c r="AZ54" i="1" s="1"/>
  <c r="BA54" i="1" s="1"/>
  <c r="BB54" i="1" s="1"/>
  <c r="BC54" i="1" s="1"/>
  <c r="BD54" i="1" s="1"/>
  <c r="BE54" i="1" s="1"/>
  <c r="BF54" i="1" s="1"/>
  <c r="BG54" i="1" s="1"/>
  <c r="BH54" i="1" s="1"/>
  <c r="BI54" i="1" s="1"/>
  <c r="BJ54" i="1" s="1"/>
  <c r="BK54" i="1" s="1"/>
  <c r="BL54" i="1" s="1"/>
  <c r="BM54" i="1" s="1"/>
  <c r="BN54" i="1" s="1"/>
  <c r="BO54" i="1" s="1"/>
  <c r="BP54" i="1" s="1"/>
  <c r="BQ54" i="1" s="1"/>
  <c r="BR54" i="1" s="1"/>
  <c r="BS54" i="1" s="1"/>
  <c r="BT54" i="1" s="1"/>
  <c r="BU54" i="1" s="1"/>
  <c r="BW4" i="1"/>
  <c r="BB4" i="1"/>
  <c r="BH64" i="1"/>
  <c r="BI64" i="1" s="1"/>
  <c r="BJ64" i="1" s="1"/>
  <c r="BK64" i="1" s="1"/>
  <c r="BL64" i="1" s="1"/>
  <c r="BM64" i="1" s="1"/>
  <c r="BN64" i="1" s="1"/>
  <c r="BO64" i="1" s="1"/>
  <c r="BP64" i="1" s="1"/>
  <c r="BQ64" i="1" s="1"/>
  <c r="BR64" i="1" s="1"/>
  <c r="BS64" i="1" s="1"/>
  <c r="BT64" i="1" s="1"/>
  <c r="BU64" i="1" s="1"/>
  <c r="BC59" i="1"/>
  <c r="BD59" i="1" s="1"/>
  <c r="BE59" i="1" s="1"/>
  <c r="BF59" i="1" s="1"/>
  <c r="BG59" i="1" s="1"/>
  <c r="BH59" i="1" s="1"/>
  <c r="BI59" i="1" s="1"/>
  <c r="BJ59" i="1" s="1"/>
  <c r="BK59" i="1" s="1"/>
  <c r="BL59" i="1" s="1"/>
  <c r="BM59" i="1" s="1"/>
  <c r="BN59" i="1" s="1"/>
  <c r="BO59" i="1" s="1"/>
  <c r="BP59" i="1" s="1"/>
  <c r="BQ59" i="1" s="1"/>
  <c r="BR59" i="1" s="1"/>
  <c r="BS59" i="1" s="1"/>
  <c r="BT59" i="1" s="1"/>
  <c r="BU59" i="1" s="1"/>
  <c r="BA4" i="1"/>
  <c r="D81" i="3" l="1"/>
  <c r="D82" i="3" s="1"/>
  <c r="D83" i="3" s="1"/>
  <c r="D84" i="3" s="1"/>
  <c r="D85" i="3" s="1"/>
  <c r="D86" i="3" s="1"/>
  <c r="D87" i="3" s="1"/>
  <c r="D88" i="3" s="1"/>
  <c r="D89" i="3" s="1"/>
  <c r="D90" i="3" s="1"/>
  <c r="D91" i="3" s="1"/>
  <c r="D92" i="3" s="1"/>
  <c r="D93" i="3" s="1"/>
  <c r="D94" i="3" s="1"/>
  <c r="BV58" i="1"/>
  <c r="BW58" i="1" s="1"/>
  <c r="BX58" i="1" s="1"/>
  <c r="BY58" i="1" s="1"/>
  <c r="BZ58" i="1" s="1"/>
  <c r="CA58" i="1" s="1"/>
  <c r="BV76" i="1"/>
  <c r="BW76" i="1" s="1"/>
  <c r="BX76" i="1" s="1"/>
  <c r="BY76" i="1" s="1"/>
  <c r="BZ76" i="1" s="1"/>
  <c r="CA76" i="1" s="1"/>
  <c r="BV77" i="1"/>
  <c r="BW77" i="1" s="1"/>
  <c r="BX77" i="1" s="1"/>
  <c r="BY77" i="1" s="1"/>
  <c r="BZ77" i="1" s="1"/>
  <c r="CA77" i="1" s="1"/>
  <c r="BV78" i="1"/>
  <c r="BW78" i="1" s="1"/>
  <c r="BX78" i="1" s="1"/>
  <c r="BY78" i="1" s="1"/>
  <c r="BZ78" i="1" s="1"/>
  <c r="CA78" i="1" s="1"/>
  <c r="BV69" i="1"/>
  <c r="BW69" i="1" s="1"/>
  <c r="BX69" i="1" s="1"/>
  <c r="BY69" i="1" s="1"/>
  <c r="BZ69" i="1" s="1"/>
  <c r="CA69" i="1" s="1"/>
  <c r="BV73" i="1"/>
  <c r="BW73" i="1" s="1"/>
  <c r="BX73" i="1" s="1"/>
  <c r="BY73" i="1" s="1"/>
  <c r="BZ73" i="1" s="1"/>
  <c r="CA73" i="1" s="1"/>
  <c r="BV62" i="1"/>
  <c r="BW62" i="1" s="1"/>
  <c r="BX62" i="1" s="1"/>
  <c r="BY62" i="1" s="1"/>
  <c r="BZ62" i="1" s="1"/>
  <c r="CA62" i="1" s="1"/>
  <c r="BV72" i="1"/>
  <c r="BW72" i="1" s="1"/>
  <c r="BX72" i="1" s="1"/>
  <c r="BY72" i="1" s="1"/>
  <c r="BZ72" i="1" s="1"/>
  <c r="CA72" i="1" s="1"/>
  <c r="BV59" i="1"/>
  <c r="BW59" i="1" s="1"/>
  <c r="BX59" i="1" s="1"/>
  <c r="BY59" i="1" s="1"/>
  <c r="BZ59" i="1" s="1"/>
  <c r="CA59" i="1" s="1"/>
  <c r="BV65" i="1"/>
  <c r="BW65" i="1" s="1"/>
  <c r="BX65" i="1" s="1"/>
  <c r="BY65" i="1" s="1"/>
  <c r="BZ65" i="1" s="1"/>
  <c r="CA65" i="1" s="1"/>
  <c r="BV74" i="1"/>
  <c r="BW74" i="1" s="1"/>
  <c r="BX74" i="1" s="1"/>
  <c r="BY74" i="1" s="1"/>
  <c r="BZ74" i="1" s="1"/>
  <c r="CA74" i="1" s="1"/>
  <c r="BV67" i="1"/>
  <c r="BW67" i="1" s="1"/>
  <c r="BX67" i="1" s="1"/>
  <c r="BY67" i="1" s="1"/>
  <c r="BZ67" i="1" s="1"/>
  <c r="CA67" i="1" s="1"/>
  <c r="BV64" i="1"/>
  <c r="BW64" i="1" s="1"/>
  <c r="BX64" i="1" s="1"/>
  <c r="BY64" i="1" s="1"/>
  <c r="BZ64" i="1" s="1"/>
  <c r="CA64" i="1" s="1"/>
  <c r="BV63" i="1"/>
  <c r="BW63" i="1" s="1"/>
  <c r="BX63" i="1" s="1"/>
  <c r="BY63" i="1" s="1"/>
  <c r="BZ63" i="1" s="1"/>
  <c r="CA63" i="1" s="1"/>
  <c r="BV75" i="1"/>
  <c r="BW75" i="1" s="1"/>
  <c r="BX75" i="1" s="1"/>
  <c r="BY75" i="1" s="1"/>
  <c r="BZ75" i="1" s="1"/>
  <c r="CA75" i="1" s="1"/>
  <c r="BV57" i="1"/>
  <c r="BW57" i="1" s="1"/>
  <c r="BX57" i="1" s="1"/>
  <c r="BY57" i="1" s="1"/>
  <c r="BZ57" i="1" s="1"/>
  <c r="CA57" i="1" s="1"/>
  <c r="BV55" i="1"/>
  <c r="BW55" i="1" s="1"/>
  <c r="BX55" i="1" s="1"/>
  <c r="BY55" i="1" s="1"/>
  <c r="BZ55" i="1" s="1"/>
  <c r="CA55" i="1" s="1"/>
  <c r="BV54" i="1"/>
  <c r="BW54" i="1" s="1"/>
  <c r="BX54" i="1" s="1"/>
  <c r="BY54" i="1" s="1"/>
  <c r="BZ54" i="1" s="1"/>
  <c r="CA54" i="1" s="1"/>
  <c r="BV70" i="1"/>
  <c r="BW70" i="1" s="1"/>
  <c r="BX70" i="1" s="1"/>
  <c r="BY70" i="1" s="1"/>
  <c r="BZ70" i="1" s="1"/>
  <c r="CA70" i="1" s="1"/>
  <c r="BV60" i="1"/>
  <c r="BW60" i="1" s="1"/>
  <c r="BX60" i="1" s="1"/>
  <c r="BY60" i="1" s="1"/>
  <c r="BZ60" i="1" s="1"/>
  <c r="CA60" i="1" s="1"/>
  <c r="BV53" i="1"/>
  <c r="BW53" i="1" s="1"/>
  <c r="BX53" i="1" s="1"/>
  <c r="BY53" i="1" s="1"/>
  <c r="BZ53" i="1" s="1"/>
  <c r="CA53" i="1" s="1"/>
  <c r="BV4" i="1"/>
  <c r="BV61" i="1"/>
  <c r="BW61" i="1" s="1"/>
  <c r="BX61" i="1" s="1"/>
  <c r="BY61" i="1" s="1"/>
  <c r="BZ61" i="1" s="1"/>
  <c r="CA61" i="1" s="1"/>
  <c r="BV56" i="1"/>
  <c r="BW56" i="1" s="1"/>
  <c r="BX56" i="1" s="1"/>
  <c r="BY56" i="1" s="1"/>
  <c r="BZ56" i="1" s="1"/>
  <c r="CA56" i="1" s="1"/>
  <c r="BV68" i="1"/>
  <c r="BW68" i="1" s="1"/>
  <c r="BX68" i="1" s="1"/>
  <c r="BY68" i="1" s="1"/>
  <c r="BZ68" i="1" s="1"/>
  <c r="CA68" i="1" s="1"/>
  <c r="BV66" i="1"/>
  <c r="BW66" i="1" s="1"/>
  <c r="BX66" i="1" s="1"/>
  <c r="BY66" i="1" s="1"/>
  <c r="BZ66" i="1" s="1"/>
  <c r="CA66" i="1" s="1"/>
  <c r="BV71" i="1"/>
  <c r="BW71" i="1" s="1"/>
  <c r="BX71" i="1" s="1"/>
  <c r="BY71" i="1" s="1"/>
  <c r="BZ71" i="1" s="1"/>
  <c r="CA71" i="1" s="1"/>
  <c r="B67" i="3"/>
  <c r="B68" i="3" s="1"/>
  <c r="AU8" i="1"/>
  <c r="AV8" i="1" s="1"/>
  <c r="AW8" i="1" s="1"/>
  <c r="AX8" i="1" s="1"/>
  <c r="AY8" i="1" s="1"/>
  <c r="AZ8" i="1" s="1"/>
  <c r="BA8" i="1" s="1"/>
  <c r="BB8" i="1" s="1"/>
  <c r="BC8" i="1" s="1"/>
  <c r="BD8" i="1" s="1"/>
  <c r="BE8" i="1" s="1"/>
  <c r="BF8" i="1" s="1"/>
  <c r="BG8" i="1" s="1"/>
  <c r="BH8" i="1" s="1"/>
  <c r="BI8" i="1" s="1"/>
  <c r="BJ8" i="1" s="1"/>
  <c r="BK8" i="1" s="1"/>
  <c r="BL8" i="1" s="1"/>
  <c r="BM8" i="1" s="1"/>
  <c r="BN8" i="1" s="1"/>
  <c r="BO8" i="1" s="1"/>
  <c r="BP8" i="1" s="1"/>
  <c r="BQ8" i="1" s="1"/>
  <c r="BR8" i="1" s="1"/>
  <c r="BS8" i="1" s="1"/>
  <c r="BT8" i="1" s="1"/>
  <c r="BU8" i="1" s="1"/>
  <c r="BV8" i="1" s="1"/>
  <c r="BW8" i="1" s="1"/>
  <c r="BX8" i="1" s="1"/>
  <c r="BY8" i="1" s="1"/>
  <c r="BZ8" i="1" s="1"/>
  <c r="CA8" i="1" s="1"/>
  <c r="AU15" i="1"/>
  <c r="AV15" i="1" s="1"/>
  <c r="AW15" i="1" s="1"/>
  <c r="AX15" i="1" s="1"/>
  <c r="AY15" i="1" s="1"/>
  <c r="AZ15" i="1" s="1"/>
  <c r="BA15" i="1" s="1"/>
  <c r="BB15" i="1" s="1"/>
  <c r="BC15" i="1" s="1"/>
  <c r="BD15" i="1" s="1"/>
  <c r="BE15" i="1" s="1"/>
  <c r="BF15" i="1" s="1"/>
  <c r="BG15" i="1" s="1"/>
  <c r="BH15" i="1" s="1"/>
  <c r="BI15" i="1" s="1"/>
  <c r="BJ15" i="1" s="1"/>
  <c r="BK15" i="1" s="1"/>
  <c r="BL15" i="1" s="1"/>
  <c r="BM15" i="1" s="1"/>
  <c r="BN15" i="1" s="1"/>
  <c r="BO15" i="1" s="1"/>
  <c r="BP15" i="1" s="1"/>
  <c r="BQ15" i="1" s="1"/>
  <c r="BR15" i="1" s="1"/>
  <c r="BS15" i="1" s="1"/>
  <c r="BT15" i="1" s="1"/>
  <c r="BU15" i="1" s="1"/>
  <c r="BV15" i="1" s="1"/>
  <c r="BW15" i="1" s="1"/>
  <c r="BX15" i="1" s="1"/>
  <c r="BY15" i="1" s="1"/>
  <c r="BZ15" i="1" s="1"/>
  <c r="CA15" i="1" s="1"/>
  <c r="AU40" i="1"/>
  <c r="AV40" i="1" s="1"/>
  <c r="AW40" i="1" s="1"/>
  <c r="AX40" i="1" s="1"/>
  <c r="AY40" i="1" s="1"/>
  <c r="AZ40" i="1" s="1"/>
  <c r="BA40" i="1" s="1"/>
  <c r="BB40" i="1" s="1"/>
  <c r="BC40" i="1" s="1"/>
  <c r="BD40" i="1" s="1"/>
  <c r="BE40" i="1" s="1"/>
  <c r="BF40" i="1" s="1"/>
  <c r="BG40" i="1" s="1"/>
  <c r="BH40" i="1" s="1"/>
  <c r="BI40" i="1" s="1"/>
  <c r="BJ40" i="1" s="1"/>
  <c r="BK40" i="1" s="1"/>
  <c r="BL40" i="1" s="1"/>
  <c r="BM40" i="1" s="1"/>
  <c r="BN40" i="1" s="1"/>
  <c r="BO40" i="1" s="1"/>
  <c r="BP40" i="1" s="1"/>
  <c r="BQ40" i="1" s="1"/>
  <c r="BR40" i="1" s="1"/>
  <c r="BS40" i="1" s="1"/>
  <c r="BT40" i="1" s="1"/>
  <c r="BU40" i="1" s="1"/>
  <c r="BV40" i="1" s="1"/>
  <c r="BW40" i="1" s="1"/>
  <c r="BX40" i="1" s="1"/>
  <c r="BY40" i="1" s="1"/>
  <c r="BZ40" i="1" s="1"/>
  <c r="CA40" i="1" s="1"/>
  <c r="AU28" i="1"/>
  <c r="AV28" i="1" s="1"/>
  <c r="AW28" i="1" s="1"/>
  <c r="AX28" i="1" s="1"/>
  <c r="AY28" i="1" s="1"/>
  <c r="AZ28" i="1" s="1"/>
  <c r="BA28" i="1" s="1"/>
  <c r="BB28" i="1" s="1"/>
  <c r="BC28" i="1" s="1"/>
  <c r="BD28" i="1" s="1"/>
  <c r="BE28" i="1" s="1"/>
  <c r="BF28" i="1" s="1"/>
  <c r="BG28" i="1" s="1"/>
  <c r="BH28" i="1" s="1"/>
  <c r="BI28" i="1" s="1"/>
  <c r="BJ28" i="1" s="1"/>
  <c r="BK28" i="1" s="1"/>
  <c r="BL28" i="1" s="1"/>
  <c r="BM28" i="1" s="1"/>
  <c r="BN28" i="1" s="1"/>
  <c r="BO28" i="1" s="1"/>
  <c r="BP28" i="1" s="1"/>
  <c r="BQ28" i="1" s="1"/>
  <c r="BR28" i="1" s="1"/>
  <c r="BS28" i="1" s="1"/>
  <c r="BT28" i="1" s="1"/>
  <c r="BU28" i="1" s="1"/>
  <c r="BV28" i="1" s="1"/>
  <c r="BW28" i="1" s="1"/>
  <c r="BX28" i="1" s="1"/>
  <c r="BY28" i="1" s="1"/>
  <c r="BZ28" i="1" s="1"/>
  <c r="CA28" i="1" s="1"/>
  <c r="AU41" i="1"/>
  <c r="AV41" i="1" s="1"/>
  <c r="AW41" i="1" s="1"/>
  <c r="AX41" i="1" s="1"/>
  <c r="AY41" i="1" s="1"/>
  <c r="AZ41" i="1" s="1"/>
  <c r="BA41" i="1" s="1"/>
  <c r="BB41" i="1" s="1"/>
  <c r="BC41" i="1" s="1"/>
  <c r="BD41" i="1" s="1"/>
  <c r="BE41" i="1" s="1"/>
  <c r="BF41" i="1" s="1"/>
  <c r="BG41" i="1" s="1"/>
  <c r="BH41" i="1" s="1"/>
  <c r="BI41" i="1" s="1"/>
  <c r="BJ41" i="1" s="1"/>
  <c r="BK41" i="1" s="1"/>
  <c r="BL41" i="1" s="1"/>
  <c r="BM41" i="1" s="1"/>
  <c r="BN41" i="1" s="1"/>
  <c r="BO41" i="1" s="1"/>
  <c r="BP41" i="1" s="1"/>
  <c r="BQ41" i="1" s="1"/>
  <c r="BR41" i="1" s="1"/>
  <c r="BS41" i="1" s="1"/>
  <c r="BT41" i="1" s="1"/>
  <c r="BU41" i="1" s="1"/>
  <c r="BV41" i="1" s="1"/>
  <c r="BW41" i="1" s="1"/>
  <c r="BX41" i="1" s="1"/>
  <c r="BY41" i="1" s="1"/>
  <c r="BZ41" i="1" s="1"/>
  <c r="CA41" i="1" s="1"/>
  <c r="AU39" i="1"/>
  <c r="AV39" i="1" s="1"/>
  <c r="AW39" i="1" s="1"/>
  <c r="AX39" i="1" s="1"/>
  <c r="AY39" i="1" s="1"/>
  <c r="AZ39" i="1" s="1"/>
  <c r="BA39" i="1" s="1"/>
  <c r="BB39" i="1" s="1"/>
  <c r="BC39" i="1" s="1"/>
  <c r="BD39" i="1" s="1"/>
  <c r="BE39" i="1" s="1"/>
  <c r="BF39" i="1" s="1"/>
  <c r="BG39" i="1" s="1"/>
  <c r="BH39" i="1" s="1"/>
  <c r="BI39" i="1" s="1"/>
  <c r="BJ39" i="1" s="1"/>
  <c r="BK39" i="1" s="1"/>
  <c r="BL39" i="1" s="1"/>
  <c r="BM39" i="1" s="1"/>
  <c r="BN39" i="1" s="1"/>
  <c r="BO39" i="1" s="1"/>
  <c r="BP39" i="1" s="1"/>
  <c r="BQ39" i="1" s="1"/>
  <c r="BR39" i="1" s="1"/>
  <c r="BS39" i="1" s="1"/>
  <c r="BT39" i="1" s="1"/>
  <c r="BU39" i="1" s="1"/>
  <c r="BV39" i="1" s="1"/>
  <c r="BW39" i="1" s="1"/>
  <c r="BX39" i="1" s="1"/>
  <c r="BY39" i="1" s="1"/>
  <c r="BZ39" i="1" s="1"/>
  <c r="CA39" i="1" s="1"/>
  <c r="AU27" i="1"/>
  <c r="AV27" i="1" s="1"/>
  <c r="AW27" i="1" s="1"/>
  <c r="AX27" i="1" s="1"/>
  <c r="AY27" i="1" s="1"/>
  <c r="AZ27" i="1" s="1"/>
  <c r="BA27" i="1" s="1"/>
  <c r="BB27" i="1" s="1"/>
  <c r="BC27" i="1" s="1"/>
  <c r="BD27" i="1" s="1"/>
  <c r="BE27" i="1" s="1"/>
  <c r="BF27" i="1" s="1"/>
  <c r="BG27" i="1" s="1"/>
  <c r="BH27" i="1" s="1"/>
  <c r="BI27" i="1" s="1"/>
  <c r="BJ27" i="1" s="1"/>
  <c r="BK27" i="1" s="1"/>
  <c r="BL27" i="1" s="1"/>
  <c r="BM27" i="1" s="1"/>
  <c r="BN27" i="1" s="1"/>
  <c r="BO27" i="1" s="1"/>
  <c r="BP27" i="1" s="1"/>
  <c r="BQ27" i="1" s="1"/>
  <c r="BR27" i="1" s="1"/>
  <c r="BS27" i="1" s="1"/>
  <c r="BT27" i="1" s="1"/>
  <c r="BU27" i="1" s="1"/>
  <c r="BV27" i="1" s="1"/>
  <c r="BW27" i="1" s="1"/>
  <c r="BX27" i="1" s="1"/>
  <c r="BY27" i="1" s="1"/>
  <c r="BZ27" i="1" s="1"/>
  <c r="CA27" i="1" s="1"/>
  <c r="AU32" i="1"/>
  <c r="AV32" i="1" s="1"/>
  <c r="AW32" i="1" s="1"/>
  <c r="AX32" i="1" s="1"/>
  <c r="AY32" i="1" s="1"/>
  <c r="AZ32" i="1" s="1"/>
  <c r="BA32" i="1" s="1"/>
  <c r="BB32" i="1" s="1"/>
  <c r="BC32" i="1" s="1"/>
  <c r="BD32" i="1" s="1"/>
  <c r="BE32" i="1" s="1"/>
  <c r="BF32" i="1" s="1"/>
  <c r="BG32" i="1" s="1"/>
  <c r="BH32" i="1" s="1"/>
  <c r="BI32" i="1" s="1"/>
  <c r="BJ32" i="1" s="1"/>
  <c r="BK32" i="1" s="1"/>
  <c r="BL32" i="1" s="1"/>
  <c r="BM32" i="1" s="1"/>
  <c r="BN32" i="1" s="1"/>
  <c r="BO32" i="1" s="1"/>
  <c r="BP32" i="1" s="1"/>
  <c r="BQ32" i="1" s="1"/>
  <c r="BR32" i="1" s="1"/>
  <c r="BS32" i="1" s="1"/>
  <c r="BT32" i="1" s="1"/>
  <c r="BU32" i="1" s="1"/>
  <c r="BV32" i="1" s="1"/>
  <c r="BW32" i="1" s="1"/>
  <c r="BX32" i="1" s="1"/>
  <c r="BY32" i="1" s="1"/>
  <c r="BZ32" i="1" s="1"/>
  <c r="CA32" i="1" s="1"/>
  <c r="AU14" i="1"/>
  <c r="AV14" i="1" s="1"/>
  <c r="AW14" i="1" s="1"/>
  <c r="AX14" i="1" s="1"/>
  <c r="AY14" i="1" s="1"/>
  <c r="AZ14" i="1" s="1"/>
  <c r="BA14" i="1" s="1"/>
  <c r="BB14" i="1" s="1"/>
  <c r="BC14" i="1" s="1"/>
  <c r="BD14" i="1" s="1"/>
  <c r="BE14" i="1" s="1"/>
  <c r="BF14" i="1" s="1"/>
  <c r="BG14" i="1" s="1"/>
  <c r="BH14" i="1" s="1"/>
  <c r="BI14" i="1" s="1"/>
  <c r="BJ14" i="1" s="1"/>
  <c r="BK14" i="1" s="1"/>
  <c r="BL14" i="1" s="1"/>
  <c r="BM14" i="1" s="1"/>
  <c r="BN14" i="1" s="1"/>
  <c r="BO14" i="1" s="1"/>
  <c r="BP14" i="1" s="1"/>
  <c r="BQ14" i="1" s="1"/>
  <c r="BR14" i="1" s="1"/>
  <c r="BS14" i="1" s="1"/>
  <c r="BT14" i="1" s="1"/>
  <c r="BU14" i="1" s="1"/>
  <c r="BV14" i="1" s="1"/>
  <c r="BW14" i="1" s="1"/>
  <c r="BX14" i="1" s="1"/>
  <c r="BY14" i="1" s="1"/>
  <c r="BZ14" i="1" s="1"/>
  <c r="CA14" i="1" s="1"/>
  <c r="AU22" i="1"/>
  <c r="AV22" i="1" s="1"/>
  <c r="AW22" i="1" s="1"/>
  <c r="AX22" i="1" s="1"/>
  <c r="AY22" i="1" s="1"/>
  <c r="AZ22" i="1" s="1"/>
  <c r="BA22" i="1" s="1"/>
  <c r="BB22" i="1" s="1"/>
  <c r="BC22" i="1" s="1"/>
  <c r="BD22" i="1" s="1"/>
  <c r="BE22" i="1" s="1"/>
  <c r="BF22" i="1" s="1"/>
  <c r="BG22" i="1" s="1"/>
  <c r="BH22" i="1" s="1"/>
  <c r="BI22" i="1" s="1"/>
  <c r="BJ22" i="1" s="1"/>
  <c r="BK22" i="1" s="1"/>
  <c r="BL22" i="1" s="1"/>
  <c r="BM22" i="1" s="1"/>
  <c r="BN22" i="1" s="1"/>
  <c r="BO22" i="1" s="1"/>
  <c r="BP22" i="1" s="1"/>
  <c r="BQ22" i="1" s="1"/>
  <c r="BR22" i="1" s="1"/>
  <c r="BS22" i="1" s="1"/>
  <c r="BT22" i="1" s="1"/>
  <c r="BU22" i="1" s="1"/>
  <c r="BV22" i="1" s="1"/>
  <c r="BW22" i="1" s="1"/>
  <c r="BX22" i="1" s="1"/>
  <c r="BY22" i="1" s="1"/>
  <c r="BZ22" i="1" s="1"/>
  <c r="CA22" i="1" s="1"/>
  <c r="AU25" i="1"/>
  <c r="AV25" i="1" s="1"/>
  <c r="AW25" i="1" s="1"/>
  <c r="AX25" i="1" s="1"/>
  <c r="AY25" i="1" s="1"/>
  <c r="AZ25" i="1" s="1"/>
  <c r="BA25" i="1" s="1"/>
  <c r="BB25" i="1" s="1"/>
  <c r="BC25" i="1" s="1"/>
  <c r="BD25" i="1" s="1"/>
  <c r="BE25" i="1" s="1"/>
  <c r="BF25" i="1" s="1"/>
  <c r="BG25" i="1" s="1"/>
  <c r="BH25" i="1" s="1"/>
  <c r="BI25" i="1" s="1"/>
  <c r="BJ25" i="1" s="1"/>
  <c r="BK25" i="1" s="1"/>
  <c r="BL25" i="1" s="1"/>
  <c r="BM25" i="1" s="1"/>
  <c r="BN25" i="1" s="1"/>
  <c r="BO25" i="1" s="1"/>
  <c r="BP25" i="1" s="1"/>
  <c r="BQ25" i="1" s="1"/>
  <c r="BR25" i="1" s="1"/>
  <c r="BS25" i="1" s="1"/>
  <c r="BT25" i="1" s="1"/>
  <c r="BU25" i="1" s="1"/>
  <c r="BV25" i="1" s="1"/>
  <c r="BW25" i="1" s="1"/>
  <c r="BX25" i="1" s="1"/>
  <c r="BY25" i="1" s="1"/>
  <c r="BZ25" i="1" s="1"/>
  <c r="CA25" i="1" s="1"/>
  <c r="AU19" i="1"/>
  <c r="AV19" i="1" s="1"/>
  <c r="AW19" i="1" s="1"/>
  <c r="AX19" i="1" s="1"/>
  <c r="AY19" i="1" s="1"/>
  <c r="AZ19" i="1" s="1"/>
  <c r="BA19" i="1" s="1"/>
  <c r="BB19" i="1" s="1"/>
  <c r="BC19" i="1" s="1"/>
  <c r="BD19" i="1" s="1"/>
  <c r="BE19" i="1" s="1"/>
  <c r="BF19" i="1" s="1"/>
  <c r="BG19" i="1" s="1"/>
  <c r="BH19" i="1" s="1"/>
  <c r="BI19" i="1" s="1"/>
  <c r="BJ19" i="1" s="1"/>
  <c r="BK19" i="1" s="1"/>
  <c r="BL19" i="1" s="1"/>
  <c r="BM19" i="1" s="1"/>
  <c r="BN19" i="1" s="1"/>
  <c r="BO19" i="1" s="1"/>
  <c r="BP19" i="1" s="1"/>
  <c r="BQ19" i="1" s="1"/>
  <c r="BR19" i="1" s="1"/>
  <c r="BS19" i="1" s="1"/>
  <c r="BT19" i="1" s="1"/>
  <c r="BU19" i="1" s="1"/>
  <c r="BV19" i="1" s="1"/>
  <c r="BW19" i="1" s="1"/>
  <c r="BX19" i="1" s="1"/>
  <c r="BY19" i="1" s="1"/>
  <c r="BZ19" i="1" s="1"/>
  <c r="CA19" i="1" s="1"/>
  <c r="AU23" i="1"/>
  <c r="AV23" i="1" s="1"/>
  <c r="AW23" i="1" s="1"/>
  <c r="AX23" i="1" s="1"/>
  <c r="AY23" i="1" s="1"/>
  <c r="AZ23" i="1" s="1"/>
  <c r="BA23" i="1" s="1"/>
  <c r="BB23" i="1" s="1"/>
  <c r="BC23" i="1" s="1"/>
  <c r="BD23" i="1" s="1"/>
  <c r="BE23" i="1" s="1"/>
  <c r="BF23" i="1" s="1"/>
  <c r="BG23" i="1" s="1"/>
  <c r="BH23" i="1" s="1"/>
  <c r="BI23" i="1" s="1"/>
  <c r="BJ23" i="1" s="1"/>
  <c r="BK23" i="1" s="1"/>
  <c r="BL23" i="1" s="1"/>
  <c r="BM23" i="1" s="1"/>
  <c r="BN23" i="1" s="1"/>
  <c r="BO23" i="1" s="1"/>
  <c r="BP23" i="1" s="1"/>
  <c r="BQ23" i="1" s="1"/>
  <c r="BR23" i="1" s="1"/>
  <c r="BS23" i="1" s="1"/>
  <c r="BT23" i="1" s="1"/>
  <c r="BU23" i="1" s="1"/>
  <c r="BV23" i="1" s="1"/>
  <c r="BW23" i="1" s="1"/>
  <c r="BX23" i="1" s="1"/>
  <c r="BY23" i="1" s="1"/>
  <c r="BZ23" i="1" s="1"/>
  <c r="CA23" i="1" s="1"/>
  <c r="AU46" i="1"/>
  <c r="AV46" i="1" s="1"/>
  <c r="AW46" i="1" s="1"/>
  <c r="AX46" i="1" s="1"/>
  <c r="AY46" i="1" s="1"/>
  <c r="AZ46" i="1" s="1"/>
  <c r="BA46" i="1" s="1"/>
  <c r="BB46" i="1" s="1"/>
  <c r="BC46" i="1" s="1"/>
  <c r="BD46" i="1" s="1"/>
  <c r="BE46" i="1" s="1"/>
  <c r="BF46" i="1" s="1"/>
  <c r="BG46" i="1" s="1"/>
  <c r="BH46" i="1" s="1"/>
  <c r="BI46" i="1" s="1"/>
  <c r="BJ46" i="1" s="1"/>
  <c r="BK46" i="1" s="1"/>
  <c r="BL46" i="1" s="1"/>
  <c r="BM46" i="1" s="1"/>
  <c r="BN46" i="1" s="1"/>
  <c r="BO46" i="1" s="1"/>
  <c r="BP46" i="1" s="1"/>
  <c r="BQ46" i="1" s="1"/>
  <c r="BR46" i="1" s="1"/>
  <c r="BS46" i="1" s="1"/>
  <c r="BT46" i="1" s="1"/>
  <c r="BU46" i="1" s="1"/>
  <c r="BV46" i="1" s="1"/>
  <c r="BW46" i="1" s="1"/>
  <c r="BX46" i="1" s="1"/>
  <c r="BY46" i="1" s="1"/>
  <c r="BZ46" i="1" s="1"/>
  <c r="CA46" i="1" s="1"/>
  <c r="AU11" i="1"/>
  <c r="AV11" i="1" s="1"/>
  <c r="AW11" i="1" s="1"/>
  <c r="AX11" i="1" s="1"/>
  <c r="AY11" i="1" s="1"/>
  <c r="AZ11" i="1" s="1"/>
  <c r="BA11" i="1" s="1"/>
  <c r="BB11" i="1" s="1"/>
  <c r="BC11" i="1" s="1"/>
  <c r="BD11" i="1" s="1"/>
  <c r="BE11" i="1" s="1"/>
  <c r="BF11" i="1" s="1"/>
  <c r="BG11" i="1" s="1"/>
  <c r="BH11" i="1" s="1"/>
  <c r="BI11" i="1" s="1"/>
  <c r="BJ11" i="1" s="1"/>
  <c r="BK11" i="1" s="1"/>
  <c r="BL11" i="1" s="1"/>
  <c r="BM11" i="1" s="1"/>
  <c r="BN11" i="1" s="1"/>
  <c r="BO11" i="1" s="1"/>
  <c r="BP11" i="1" s="1"/>
  <c r="BQ11" i="1" s="1"/>
  <c r="BR11" i="1" s="1"/>
  <c r="BS11" i="1" s="1"/>
  <c r="BT11" i="1" s="1"/>
  <c r="BU11" i="1" s="1"/>
  <c r="BV11" i="1" s="1"/>
  <c r="BW11" i="1" s="1"/>
  <c r="BX11" i="1" s="1"/>
  <c r="BY11" i="1" s="1"/>
  <c r="BZ11" i="1" s="1"/>
  <c r="CA11" i="1" s="1"/>
  <c r="AU51" i="1"/>
  <c r="AV51" i="1" s="1"/>
  <c r="AW51" i="1" s="1"/>
  <c r="AX51" i="1" s="1"/>
  <c r="AY51" i="1" s="1"/>
  <c r="AZ51" i="1" s="1"/>
  <c r="BA51" i="1" s="1"/>
  <c r="BB51" i="1" s="1"/>
  <c r="BC51" i="1" s="1"/>
  <c r="BD51" i="1" s="1"/>
  <c r="BE51" i="1" s="1"/>
  <c r="BF51" i="1" s="1"/>
  <c r="BG51" i="1" s="1"/>
  <c r="BH51" i="1" s="1"/>
  <c r="BI51" i="1" s="1"/>
  <c r="BJ51" i="1" s="1"/>
  <c r="BK51" i="1" s="1"/>
  <c r="BL51" i="1" s="1"/>
  <c r="BM51" i="1" s="1"/>
  <c r="BN51" i="1" s="1"/>
  <c r="BO51" i="1" s="1"/>
  <c r="BP51" i="1" s="1"/>
  <c r="BQ51" i="1" s="1"/>
  <c r="BR51" i="1" s="1"/>
  <c r="BS51" i="1" s="1"/>
  <c r="BT51" i="1" s="1"/>
  <c r="BU51" i="1" s="1"/>
  <c r="BV51" i="1" s="1"/>
  <c r="BW51" i="1" s="1"/>
  <c r="BX51" i="1" s="1"/>
  <c r="BY51" i="1" s="1"/>
  <c r="BZ51" i="1" s="1"/>
  <c r="CA51" i="1" s="1"/>
  <c r="AU29" i="1"/>
  <c r="AV29" i="1" s="1"/>
  <c r="AW29" i="1" s="1"/>
  <c r="AX29" i="1" s="1"/>
  <c r="AY29" i="1" s="1"/>
  <c r="AZ29" i="1" s="1"/>
  <c r="BA29" i="1" s="1"/>
  <c r="BB29" i="1" s="1"/>
  <c r="BC29" i="1" s="1"/>
  <c r="BD29" i="1" s="1"/>
  <c r="BE29" i="1" s="1"/>
  <c r="BF29" i="1" s="1"/>
  <c r="BG29" i="1" s="1"/>
  <c r="BH29" i="1" s="1"/>
  <c r="BI29" i="1" s="1"/>
  <c r="BJ29" i="1" s="1"/>
  <c r="BK29" i="1" s="1"/>
  <c r="BL29" i="1" s="1"/>
  <c r="BM29" i="1" s="1"/>
  <c r="BN29" i="1" s="1"/>
  <c r="BO29" i="1" s="1"/>
  <c r="BP29" i="1" s="1"/>
  <c r="BQ29" i="1" s="1"/>
  <c r="BR29" i="1" s="1"/>
  <c r="BS29" i="1" s="1"/>
  <c r="BT29" i="1" s="1"/>
  <c r="BU29" i="1" s="1"/>
  <c r="BV29" i="1" s="1"/>
  <c r="BW29" i="1" s="1"/>
  <c r="BX29" i="1" s="1"/>
  <c r="BY29" i="1" s="1"/>
  <c r="BZ29" i="1" s="1"/>
  <c r="CA29" i="1" s="1"/>
  <c r="AU47" i="1"/>
  <c r="AV47" i="1" s="1"/>
  <c r="AW47" i="1" s="1"/>
  <c r="AX47" i="1" s="1"/>
  <c r="AY47" i="1" s="1"/>
  <c r="AZ47" i="1" s="1"/>
  <c r="BA47" i="1" s="1"/>
  <c r="BB47" i="1" s="1"/>
  <c r="BC47" i="1" s="1"/>
  <c r="BD47" i="1" s="1"/>
  <c r="BE47" i="1" s="1"/>
  <c r="BF47" i="1" s="1"/>
  <c r="BG47" i="1" s="1"/>
  <c r="BH47" i="1" s="1"/>
  <c r="BI47" i="1" s="1"/>
  <c r="BJ47" i="1" s="1"/>
  <c r="BK47" i="1" s="1"/>
  <c r="BL47" i="1" s="1"/>
  <c r="BM47" i="1" s="1"/>
  <c r="BN47" i="1" s="1"/>
  <c r="BO47" i="1" s="1"/>
  <c r="BP47" i="1" s="1"/>
  <c r="BQ47" i="1" s="1"/>
  <c r="BR47" i="1" s="1"/>
  <c r="BS47" i="1" s="1"/>
  <c r="BT47" i="1" s="1"/>
  <c r="BU47" i="1" s="1"/>
  <c r="BV47" i="1" s="1"/>
  <c r="BW47" i="1" s="1"/>
  <c r="BX47" i="1" s="1"/>
  <c r="BY47" i="1" s="1"/>
  <c r="BZ47" i="1" s="1"/>
  <c r="CA47" i="1" s="1"/>
  <c r="AU26" i="1"/>
  <c r="AV26" i="1" s="1"/>
  <c r="AW26" i="1" s="1"/>
  <c r="AX26" i="1" s="1"/>
  <c r="AY26" i="1" s="1"/>
  <c r="AZ26" i="1" s="1"/>
  <c r="BA26" i="1" s="1"/>
  <c r="BB26" i="1" s="1"/>
  <c r="BC26" i="1" s="1"/>
  <c r="BD26" i="1" s="1"/>
  <c r="BE26" i="1" s="1"/>
  <c r="BF26" i="1" s="1"/>
  <c r="BG26" i="1" s="1"/>
  <c r="BH26" i="1" s="1"/>
  <c r="BI26" i="1" s="1"/>
  <c r="BJ26" i="1" s="1"/>
  <c r="BK26" i="1" s="1"/>
  <c r="BL26" i="1" s="1"/>
  <c r="BM26" i="1" s="1"/>
  <c r="BN26" i="1" s="1"/>
  <c r="BO26" i="1" s="1"/>
  <c r="BP26" i="1" s="1"/>
  <c r="BQ26" i="1" s="1"/>
  <c r="BR26" i="1" s="1"/>
  <c r="BS26" i="1" s="1"/>
  <c r="BT26" i="1" s="1"/>
  <c r="BU26" i="1" s="1"/>
  <c r="BV26" i="1" s="1"/>
  <c r="BW26" i="1" s="1"/>
  <c r="BX26" i="1" s="1"/>
  <c r="BY26" i="1" s="1"/>
  <c r="BZ26" i="1" s="1"/>
  <c r="CA26" i="1" s="1"/>
  <c r="AU18" i="1"/>
  <c r="AV18" i="1" s="1"/>
  <c r="AW18" i="1" s="1"/>
  <c r="AX18" i="1" s="1"/>
  <c r="AY18" i="1" s="1"/>
  <c r="AZ18" i="1" s="1"/>
  <c r="BA18" i="1" s="1"/>
  <c r="BB18" i="1" s="1"/>
  <c r="BC18" i="1" s="1"/>
  <c r="BD18" i="1" s="1"/>
  <c r="BE18" i="1" s="1"/>
  <c r="BF18" i="1" s="1"/>
  <c r="BG18" i="1" s="1"/>
  <c r="BH18" i="1" s="1"/>
  <c r="BI18" i="1" s="1"/>
  <c r="BJ18" i="1" s="1"/>
  <c r="BK18" i="1" s="1"/>
  <c r="BL18" i="1" s="1"/>
  <c r="BM18" i="1" s="1"/>
  <c r="BN18" i="1" s="1"/>
  <c r="BO18" i="1" s="1"/>
  <c r="BP18" i="1" s="1"/>
  <c r="BQ18" i="1" s="1"/>
  <c r="BR18" i="1" s="1"/>
  <c r="BS18" i="1" s="1"/>
  <c r="BT18" i="1" s="1"/>
  <c r="BU18" i="1" s="1"/>
  <c r="BV18" i="1" s="1"/>
  <c r="BW18" i="1" s="1"/>
  <c r="BX18" i="1" s="1"/>
  <c r="BY18" i="1" s="1"/>
  <c r="BZ18" i="1" s="1"/>
  <c r="CA18" i="1" s="1"/>
  <c r="AU37" i="1"/>
  <c r="AV37" i="1" s="1"/>
  <c r="AW37" i="1" s="1"/>
  <c r="AX37" i="1" s="1"/>
  <c r="AY37" i="1" s="1"/>
  <c r="AZ37" i="1" s="1"/>
  <c r="BA37" i="1" s="1"/>
  <c r="BB37" i="1" s="1"/>
  <c r="BC37" i="1" s="1"/>
  <c r="BD37" i="1" s="1"/>
  <c r="BE37" i="1" s="1"/>
  <c r="BF37" i="1" s="1"/>
  <c r="BG37" i="1" s="1"/>
  <c r="BH37" i="1" s="1"/>
  <c r="BI37" i="1" s="1"/>
  <c r="BJ37" i="1" s="1"/>
  <c r="BK37" i="1" s="1"/>
  <c r="BL37" i="1" s="1"/>
  <c r="BM37" i="1" s="1"/>
  <c r="BN37" i="1" s="1"/>
  <c r="BO37" i="1" s="1"/>
  <c r="BP37" i="1" s="1"/>
  <c r="BQ37" i="1" s="1"/>
  <c r="BR37" i="1" s="1"/>
  <c r="BS37" i="1" s="1"/>
  <c r="BT37" i="1" s="1"/>
  <c r="BU37" i="1" s="1"/>
  <c r="BV37" i="1" s="1"/>
  <c r="BW37" i="1" s="1"/>
  <c r="BX37" i="1" s="1"/>
  <c r="BY37" i="1" s="1"/>
  <c r="BZ37" i="1" s="1"/>
  <c r="CA37" i="1" s="1"/>
  <c r="AU9" i="1"/>
  <c r="AV9" i="1" s="1"/>
  <c r="AW9" i="1" s="1"/>
  <c r="AX9" i="1" s="1"/>
  <c r="AY9" i="1" s="1"/>
  <c r="AZ9" i="1" s="1"/>
  <c r="BA9" i="1" s="1"/>
  <c r="BB9" i="1" s="1"/>
  <c r="BC9" i="1" s="1"/>
  <c r="BD9" i="1" s="1"/>
  <c r="BE9" i="1" s="1"/>
  <c r="BF9" i="1" s="1"/>
  <c r="BG9" i="1" s="1"/>
  <c r="BH9" i="1" s="1"/>
  <c r="BI9" i="1" s="1"/>
  <c r="BJ9" i="1" s="1"/>
  <c r="BK9" i="1" s="1"/>
  <c r="BL9" i="1" s="1"/>
  <c r="BM9" i="1" s="1"/>
  <c r="BN9" i="1" s="1"/>
  <c r="BO9" i="1" s="1"/>
  <c r="BP9" i="1" s="1"/>
  <c r="BQ9" i="1" s="1"/>
  <c r="BR9" i="1" s="1"/>
  <c r="BS9" i="1" s="1"/>
  <c r="BT9" i="1" s="1"/>
  <c r="BU9" i="1" s="1"/>
  <c r="BV9" i="1" s="1"/>
  <c r="BW9" i="1" s="1"/>
  <c r="BX9" i="1" s="1"/>
  <c r="BY9" i="1" s="1"/>
  <c r="BZ9" i="1" s="1"/>
  <c r="CA9" i="1" s="1"/>
  <c r="AU49" i="1"/>
  <c r="AV49" i="1" s="1"/>
  <c r="AW49" i="1" s="1"/>
  <c r="AX49" i="1" s="1"/>
  <c r="AY49" i="1" s="1"/>
  <c r="AZ49" i="1" s="1"/>
  <c r="BA49" i="1" s="1"/>
  <c r="BB49" i="1" s="1"/>
  <c r="BC49" i="1" s="1"/>
  <c r="BD49" i="1" s="1"/>
  <c r="BE49" i="1" s="1"/>
  <c r="BF49" i="1" s="1"/>
  <c r="BG49" i="1" s="1"/>
  <c r="BH49" i="1" s="1"/>
  <c r="BI49" i="1" s="1"/>
  <c r="BJ49" i="1" s="1"/>
  <c r="BK49" i="1" s="1"/>
  <c r="BL49" i="1" s="1"/>
  <c r="BM49" i="1" s="1"/>
  <c r="BN49" i="1" s="1"/>
  <c r="BO49" i="1" s="1"/>
  <c r="BP49" i="1" s="1"/>
  <c r="BQ49" i="1" s="1"/>
  <c r="BR49" i="1" s="1"/>
  <c r="BS49" i="1" s="1"/>
  <c r="BT49" i="1" s="1"/>
  <c r="BU49" i="1" s="1"/>
  <c r="BV49" i="1" s="1"/>
  <c r="BW49" i="1" s="1"/>
  <c r="BX49" i="1" s="1"/>
  <c r="BY49" i="1" s="1"/>
  <c r="BZ49" i="1" s="1"/>
  <c r="CA49" i="1" s="1"/>
  <c r="AU12" i="1"/>
  <c r="AV12" i="1" s="1"/>
  <c r="AW12" i="1" s="1"/>
  <c r="AX12" i="1" s="1"/>
  <c r="AY12" i="1" s="1"/>
  <c r="AZ12" i="1" s="1"/>
  <c r="BA12" i="1" s="1"/>
  <c r="BB12" i="1" s="1"/>
  <c r="BC12" i="1" s="1"/>
  <c r="BD12" i="1" s="1"/>
  <c r="BE12" i="1" s="1"/>
  <c r="BF12" i="1" s="1"/>
  <c r="BG12" i="1" s="1"/>
  <c r="BH12" i="1" s="1"/>
  <c r="BI12" i="1" s="1"/>
  <c r="BJ12" i="1" s="1"/>
  <c r="BK12" i="1" s="1"/>
  <c r="BL12" i="1" s="1"/>
  <c r="BM12" i="1" s="1"/>
  <c r="BN12" i="1" s="1"/>
  <c r="BO12" i="1" s="1"/>
  <c r="BP12" i="1" s="1"/>
  <c r="BQ12" i="1" s="1"/>
  <c r="BR12" i="1" s="1"/>
  <c r="BS12" i="1" s="1"/>
  <c r="BT12" i="1" s="1"/>
  <c r="BU12" i="1" s="1"/>
  <c r="BV12" i="1" s="1"/>
  <c r="BW12" i="1" s="1"/>
  <c r="BX12" i="1" s="1"/>
  <c r="BY12" i="1" s="1"/>
  <c r="BZ12" i="1" s="1"/>
  <c r="CA12" i="1" s="1"/>
  <c r="AU33" i="1"/>
  <c r="AV33" i="1" s="1"/>
  <c r="AW33" i="1" s="1"/>
  <c r="AX33" i="1" s="1"/>
  <c r="AY33" i="1" s="1"/>
  <c r="AZ33" i="1" s="1"/>
  <c r="BA33" i="1" s="1"/>
  <c r="BB33" i="1" s="1"/>
  <c r="BC33" i="1" s="1"/>
  <c r="BD33" i="1" s="1"/>
  <c r="BE33" i="1" s="1"/>
  <c r="BF33" i="1" s="1"/>
  <c r="BG33" i="1" s="1"/>
  <c r="BH33" i="1" s="1"/>
  <c r="BI33" i="1" s="1"/>
  <c r="BJ33" i="1" s="1"/>
  <c r="BK33" i="1" s="1"/>
  <c r="BL33" i="1" s="1"/>
  <c r="BM33" i="1" s="1"/>
  <c r="BN33" i="1" s="1"/>
  <c r="BO33" i="1" s="1"/>
  <c r="BP33" i="1" s="1"/>
  <c r="BQ33" i="1" s="1"/>
  <c r="BR33" i="1" s="1"/>
  <c r="BS33" i="1" s="1"/>
  <c r="BT33" i="1" s="1"/>
  <c r="BU33" i="1" s="1"/>
  <c r="BV33" i="1" s="1"/>
  <c r="BW33" i="1" s="1"/>
  <c r="BX33" i="1" s="1"/>
  <c r="BY33" i="1" s="1"/>
  <c r="BZ33" i="1" s="1"/>
  <c r="CA33" i="1" s="1"/>
  <c r="AU42" i="1"/>
  <c r="AV42" i="1" s="1"/>
  <c r="AW42" i="1" s="1"/>
  <c r="AX42" i="1" s="1"/>
  <c r="AY42" i="1" s="1"/>
  <c r="AZ42" i="1" s="1"/>
  <c r="BA42" i="1" s="1"/>
  <c r="BB42" i="1" s="1"/>
  <c r="BC42" i="1" s="1"/>
  <c r="BD42" i="1" s="1"/>
  <c r="BE42" i="1" s="1"/>
  <c r="BF42" i="1" s="1"/>
  <c r="BG42" i="1" s="1"/>
  <c r="BH42" i="1" s="1"/>
  <c r="BI42" i="1" s="1"/>
  <c r="BJ42" i="1" s="1"/>
  <c r="BK42" i="1" s="1"/>
  <c r="BL42" i="1" s="1"/>
  <c r="BM42" i="1" s="1"/>
  <c r="BN42" i="1" s="1"/>
  <c r="BO42" i="1" s="1"/>
  <c r="BP42" i="1" s="1"/>
  <c r="BQ42" i="1" s="1"/>
  <c r="BR42" i="1" s="1"/>
  <c r="BS42" i="1" s="1"/>
  <c r="BT42" i="1" s="1"/>
  <c r="BU42" i="1" s="1"/>
  <c r="BV42" i="1" s="1"/>
  <c r="BW42" i="1" s="1"/>
  <c r="BX42" i="1" s="1"/>
  <c r="BY42" i="1" s="1"/>
  <c r="BZ42" i="1" s="1"/>
  <c r="CA42" i="1" s="1"/>
  <c r="AU48" i="1"/>
  <c r="AV48" i="1" s="1"/>
  <c r="AW48" i="1" s="1"/>
  <c r="AX48" i="1" s="1"/>
  <c r="AY48" i="1" s="1"/>
  <c r="AZ48" i="1" s="1"/>
  <c r="BA48" i="1" s="1"/>
  <c r="BB48" i="1" s="1"/>
  <c r="BC48" i="1" s="1"/>
  <c r="BD48" i="1" s="1"/>
  <c r="BE48" i="1" s="1"/>
  <c r="BF48" i="1" s="1"/>
  <c r="BG48" i="1" s="1"/>
  <c r="BH48" i="1" s="1"/>
  <c r="BI48" i="1" s="1"/>
  <c r="BJ48" i="1" s="1"/>
  <c r="BK48" i="1" s="1"/>
  <c r="BL48" i="1" s="1"/>
  <c r="BM48" i="1" s="1"/>
  <c r="BN48" i="1" s="1"/>
  <c r="BO48" i="1" s="1"/>
  <c r="BP48" i="1" s="1"/>
  <c r="BQ48" i="1" s="1"/>
  <c r="BR48" i="1" s="1"/>
  <c r="BS48" i="1" s="1"/>
  <c r="BT48" i="1" s="1"/>
  <c r="BU48" i="1" s="1"/>
  <c r="BV48" i="1" s="1"/>
  <c r="BW48" i="1" s="1"/>
  <c r="BX48" i="1" s="1"/>
  <c r="BY48" i="1" s="1"/>
  <c r="BZ48" i="1" s="1"/>
  <c r="CA48" i="1" s="1"/>
  <c r="AU38" i="1"/>
  <c r="AV38" i="1" s="1"/>
  <c r="AW38" i="1" s="1"/>
  <c r="AX38" i="1" s="1"/>
  <c r="AY38" i="1" s="1"/>
  <c r="AZ38" i="1" s="1"/>
  <c r="BA38" i="1" s="1"/>
  <c r="BB38" i="1" s="1"/>
  <c r="BC38" i="1" s="1"/>
  <c r="BD38" i="1" s="1"/>
  <c r="BE38" i="1" s="1"/>
  <c r="BF38" i="1" s="1"/>
  <c r="BG38" i="1" s="1"/>
  <c r="BH38" i="1" s="1"/>
  <c r="BI38" i="1" s="1"/>
  <c r="BJ38" i="1" s="1"/>
  <c r="BK38" i="1" s="1"/>
  <c r="BL38" i="1" s="1"/>
  <c r="BM38" i="1" s="1"/>
  <c r="BN38" i="1" s="1"/>
  <c r="BO38" i="1" s="1"/>
  <c r="BP38" i="1" s="1"/>
  <c r="BQ38" i="1" s="1"/>
  <c r="BR38" i="1" s="1"/>
  <c r="BS38" i="1" s="1"/>
  <c r="BT38" i="1" s="1"/>
  <c r="BU38" i="1" s="1"/>
  <c r="BV38" i="1" s="1"/>
  <c r="BW38" i="1" s="1"/>
  <c r="BX38" i="1" s="1"/>
  <c r="BY38" i="1" s="1"/>
  <c r="BZ38" i="1" s="1"/>
  <c r="CA38" i="1" s="1"/>
  <c r="AU17" i="1"/>
  <c r="AV17" i="1" s="1"/>
  <c r="AW17" i="1" s="1"/>
  <c r="AX17" i="1" s="1"/>
  <c r="AY17" i="1" s="1"/>
  <c r="AZ17" i="1" s="1"/>
  <c r="BA17" i="1" s="1"/>
  <c r="BB17" i="1" s="1"/>
  <c r="BC17" i="1" s="1"/>
  <c r="BD17" i="1" s="1"/>
  <c r="BE17" i="1" s="1"/>
  <c r="BF17" i="1" s="1"/>
  <c r="BG17" i="1" s="1"/>
  <c r="BH17" i="1" s="1"/>
  <c r="BI17" i="1" s="1"/>
  <c r="BJ17" i="1" s="1"/>
  <c r="BK17" i="1" s="1"/>
  <c r="BL17" i="1" s="1"/>
  <c r="BM17" i="1" s="1"/>
  <c r="BN17" i="1" s="1"/>
  <c r="BO17" i="1" s="1"/>
  <c r="BP17" i="1" s="1"/>
  <c r="BQ17" i="1" s="1"/>
  <c r="BR17" i="1" s="1"/>
  <c r="BS17" i="1" s="1"/>
  <c r="BT17" i="1" s="1"/>
  <c r="BU17" i="1" s="1"/>
  <c r="BV17" i="1" s="1"/>
  <c r="BW17" i="1" s="1"/>
  <c r="BX17" i="1" s="1"/>
  <c r="BY17" i="1" s="1"/>
  <c r="BZ17" i="1" s="1"/>
  <c r="CA17" i="1" s="1"/>
  <c r="AU16" i="1"/>
  <c r="AV16" i="1" s="1"/>
  <c r="AW16" i="1" s="1"/>
  <c r="AX16" i="1" s="1"/>
  <c r="AY16" i="1" s="1"/>
  <c r="AZ16" i="1" s="1"/>
  <c r="BA16" i="1" s="1"/>
  <c r="BB16" i="1" s="1"/>
  <c r="BC16" i="1" s="1"/>
  <c r="BD16" i="1" s="1"/>
  <c r="BE16" i="1" s="1"/>
  <c r="BF16" i="1" s="1"/>
  <c r="BG16" i="1" s="1"/>
  <c r="BH16" i="1" s="1"/>
  <c r="BI16" i="1" s="1"/>
  <c r="BJ16" i="1" s="1"/>
  <c r="BK16" i="1" s="1"/>
  <c r="BL16" i="1" s="1"/>
  <c r="BM16" i="1" s="1"/>
  <c r="BN16" i="1" s="1"/>
  <c r="BO16" i="1" s="1"/>
  <c r="BP16" i="1" s="1"/>
  <c r="BQ16" i="1" s="1"/>
  <c r="BR16" i="1" s="1"/>
  <c r="BS16" i="1" s="1"/>
  <c r="BT16" i="1" s="1"/>
  <c r="BU16" i="1" s="1"/>
  <c r="BV16" i="1" s="1"/>
  <c r="BW16" i="1" s="1"/>
  <c r="BX16" i="1" s="1"/>
  <c r="BY16" i="1" s="1"/>
  <c r="BZ16" i="1" s="1"/>
  <c r="CA16" i="1" s="1"/>
  <c r="AU21" i="1"/>
  <c r="AV21" i="1" s="1"/>
  <c r="AW21" i="1" s="1"/>
  <c r="AX21" i="1" s="1"/>
  <c r="AY21" i="1" s="1"/>
  <c r="AZ21" i="1" s="1"/>
  <c r="BA21" i="1" s="1"/>
  <c r="BB21" i="1" s="1"/>
  <c r="BC21" i="1" s="1"/>
  <c r="BD21" i="1" s="1"/>
  <c r="BE21" i="1" s="1"/>
  <c r="BF21" i="1" s="1"/>
  <c r="BG21" i="1" s="1"/>
  <c r="BH21" i="1" s="1"/>
  <c r="BI21" i="1" s="1"/>
  <c r="BJ21" i="1" s="1"/>
  <c r="BK21" i="1" s="1"/>
  <c r="BL21" i="1" s="1"/>
  <c r="BM21" i="1" s="1"/>
  <c r="BN21" i="1" s="1"/>
  <c r="BO21" i="1" s="1"/>
  <c r="BP21" i="1" s="1"/>
  <c r="BQ21" i="1" s="1"/>
  <c r="BR21" i="1" s="1"/>
  <c r="BS21" i="1" s="1"/>
  <c r="BT21" i="1" s="1"/>
  <c r="BU21" i="1" s="1"/>
  <c r="BV21" i="1" s="1"/>
  <c r="BW21" i="1" s="1"/>
  <c r="BX21" i="1" s="1"/>
  <c r="BY21" i="1" s="1"/>
  <c r="BZ21" i="1" s="1"/>
  <c r="CA21" i="1" s="1"/>
  <c r="AU30" i="1"/>
  <c r="AV30" i="1" s="1"/>
  <c r="AW30" i="1" s="1"/>
  <c r="AX30" i="1" s="1"/>
  <c r="AY30" i="1" s="1"/>
  <c r="AZ30" i="1" s="1"/>
  <c r="BA30" i="1" s="1"/>
  <c r="BB30" i="1" s="1"/>
  <c r="BC30" i="1" s="1"/>
  <c r="BD30" i="1" s="1"/>
  <c r="BE30" i="1" s="1"/>
  <c r="BF30" i="1" s="1"/>
  <c r="BG30" i="1" s="1"/>
  <c r="BH30" i="1" s="1"/>
  <c r="BI30" i="1" s="1"/>
  <c r="BJ30" i="1" s="1"/>
  <c r="BK30" i="1" s="1"/>
  <c r="BL30" i="1" s="1"/>
  <c r="BM30" i="1" s="1"/>
  <c r="BN30" i="1" s="1"/>
  <c r="BO30" i="1" s="1"/>
  <c r="BP30" i="1" s="1"/>
  <c r="BQ30" i="1" s="1"/>
  <c r="BR30" i="1" s="1"/>
  <c r="BS30" i="1" s="1"/>
  <c r="BT30" i="1" s="1"/>
  <c r="BU30" i="1" s="1"/>
  <c r="BV30" i="1" s="1"/>
  <c r="BW30" i="1" s="1"/>
  <c r="BX30" i="1" s="1"/>
  <c r="BY30" i="1" s="1"/>
  <c r="BZ30" i="1" s="1"/>
  <c r="CA30" i="1" s="1"/>
  <c r="AU20" i="1"/>
  <c r="AV20" i="1" s="1"/>
  <c r="AW20" i="1" s="1"/>
  <c r="AX20" i="1" s="1"/>
  <c r="AY20" i="1" s="1"/>
  <c r="AZ20" i="1" s="1"/>
  <c r="BA20" i="1" s="1"/>
  <c r="BB20" i="1" s="1"/>
  <c r="BC20" i="1" s="1"/>
  <c r="BD20" i="1" s="1"/>
  <c r="BE20" i="1" s="1"/>
  <c r="BF20" i="1" s="1"/>
  <c r="BG20" i="1" s="1"/>
  <c r="BH20" i="1" s="1"/>
  <c r="BI20" i="1" s="1"/>
  <c r="BJ20" i="1" s="1"/>
  <c r="BK20" i="1" s="1"/>
  <c r="BL20" i="1" s="1"/>
  <c r="BM20" i="1" s="1"/>
  <c r="BN20" i="1" s="1"/>
  <c r="BO20" i="1" s="1"/>
  <c r="BP20" i="1" s="1"/>
  <c r="BQ20" i="1" s="1"/>
  <c r="BR20" i="1" s="1"/>
  <c r="BS20" i="1" s="1"/>
  <c r="BT20" i="1" s="1"/>
  <c r="BU20" i="1" s="1"/>
  <c r="BV20" i="1" s="1"/>
  <c r="BW20" i="1" s="1"/>
  <c r="BX20" i="1" s="1"/>
  <c r="BY20" i="1" s="1"/>
  <c r="BZ20" i="1" s="1"/>
  <c r="CA20" i="1" s="1"/>
  <c r="AU4" i="1"/>
  <c r="AU31" i="1"/>
  <c r="AV31" i="1" s="1"/>
  <c r="AW31" i="1" s="1"/>
  <c r="AX31" i="1" s="1"/>
  <c r="AY31" i="1" s="1"/>
  <c r="AZ31" i="1" s="1"/>
  <c r="BA31" i="1" s="1"/>
  <c r="BB31" i="1" s="1"/>
  <c r="BC31" i="1" s="1"/>
  <c r="BD31" i="1" s="1"/>
  <c r="BE31" i="1" s="1"/>
  <c r="BF31" i="1" s="1"/>
  <c r="BG31" i="1" s="1"/>
  <c r="BH31" i="1" s="1"/>
  <c r="BI31" i="1" s="1"/>
  <c r="BJ31" i="1" s="1"/>
  <c r="BK31" i="1" s="1"/>
  <c r="BL31" i="1" s="1"/>
  <c r="BM31" i="1" s="1"/>
  <c r="BN31" i="1" s="1"/>
  <c r="BO31" i="1" s="1"/>
  <c r="BP31" i="1" s="1"/>
  <c r="BQ31" i="1" s="1"/>
  <c r="BR31" i="1" s="1"/>
  <c r="BS31" i="1" s="1"/>
  <c r="BT31" i="1" s="1"/>
  <c r="BU31" i="1" s="1"/>
  <c r="BV31" i="1" s="1"/>
  <c r="BW31" i="1" s="1"/>
  <c r="BX31" i="1" s="1"/>
  <c r="BY31" i="1" s="1"/>
  <c r="BZ31" i="1" s="1"/>
  <c r="CA31" i="1" s="1"/>
  <c r="AU24" i="1"/>
  <c r="AV24" i="1" s="1"/>
  <c r="AW24" i="1" s="1"/>
  <c r="AX24" i="1" s="1"/>
  <c r="AY24" i="1" s="1"/>
  <c r="AZ24" i="1" s="1"/>
  <c r="BA24" i="1" s="1"/>
  <c r="BB24" i="1" s="1"/>
  <c r="BC24" i="1" s="1"/>
  <c r="BD24" i="1" s="1"/>
  <c r="BE24" i="1" s="1"/>
  <c r="BF24" i="1" s="1"/>
  <c r="BG24" i="1" s="1"/>
  <c r="BH24" i="1" s="1"/>
  <c r="BI24" i="1" s="1"/>
  <c r="BJ24" i="1" s="1"/>
  <c r="BK24" i="1" s="1"/>
  <c r="BL24" i="1" s="1"/>
  <c r="BM24" i="1" s="1"/>
  <c r="BN24" i="1" s="1"/>
  <c r="BO24" i="1" s="1"/>
  <c r="BP24" i="1" s="1"/>
  <c r="BQ24" i="1" s="1"/>
  <c r="BR24" i="1" s="1"/>
  <c r="BS24" i="1" s="1"/>
  <c r="BT24" i="1" s="1"/>
  <c r="BU24" i="1" s="1"/>
  <c r="BV24" i="1" s="1"/>
  <c r="BW24" i="1" s="1"/>
  <c r="BX24" i="1" s="1"/>
  <c r="BY24" i="1" s="1"/>
  <c r="BZ24" i="1" s="1"/>
  <c r="CA24" i="1" s="1"/>
  <c r="AU43" i="1"/>
  <c r="AV43" i="1" s="1"/>
  <c r="AW43" i="1" s="1"/>
  <c r="AX43" i="1" s="1"/>
  <c r="AY43" i="1" s="1"/>
  <c r="AZ43" i="1" s="1"/>
  <c r="BA43" i="1" s="1"/>
  <c r="BB43" i="1" s="1"/>
  <c r="BC43" i="1" s="1"/>
  <c r="BD43" i="1" s="1"/>
  <c r="BE43" i="1" s="1"/>
  <c r="BF43" i="1" s="1"/>
  <c r="BG43" i="1" s="1"/>
  <c r="BH43" i="1" s="1"/>
  <c r="BI43" i="1" s="1"/>
  <c r="BJ43" i="1" s="1"/>
  <c r="BK43" i="1" s="1"/>
  <c r="BL43" i="1" s="1"/>
  <c r="BM43" i="1" s="1"/>
  <c r="BN43" i="1" s="1"/>
  <c r="BO43" i="1" s="1"/>
  <c r="BP43" i="1" s="1"/>
  <c r="BQ43" i="1" s="1"/>
  <c r="BR43" i="1" s="1"/>
  <c r="BS43" i="1" s="1"/>
  <c r="BT43" i="1" s="1"/>
  <c r="BU43" i="1" s="1"/>
  <c r="BV43" i="1" s="1"/>
  <c r="BW43" i="1" s="1"/>
  <c r="BX43" i="1" s="1"/>
  <c r="BY43" i="1" s="1"/>
  <c r="BZ43" i="1" s="1"/>
  <c r="CA43" i="1" s="1"/>
  <c r="AU52" i="1"/>
  <c r="AV52" i="1" s="1"/>
  <c r="AW52" i="1" s="1"/>
  <c r="AX52" i="1" s="1"/>
  <c r="AY52" i="1" s="1"/>
  <c r="AZ52" i="1" s="1"/>
  <c r="BA52" i="1" s="1"/>
  <c r="BB52" i="1" s="1"/>
  <c r="BC52" i="1" s="1"/>
  <c r="BD52" i="1" s="1"/>
  <c r="BE52" i="1" s="1"/>
  <c r="BF52" i="1" s="1"/>
  <c r="BG52" i="1" s="1"/>
  <c r="BH52" i="1" s="1"/>
  <c r="BI52" i="1" s="1"/>
  <c r="BJ52" i="1" s="1"/>
  <c r="BK52" i="1" s="1"/>
  <c r="BL52" i="1" s="1"/>
  <c r="BM52" i="1" s="1"/>
  <c r="BN52" i="1" s="1"/>
  <c r="BO52" i="1" s="1"/>
  <c r="BP52" i="1" s="1"/>
  <c r="BQ52" i="1" s="1"/>
  <c r="BR52" i="1" s="1"/>
  <c r="BS52" i="1" s="1"/>
  <c r="BT52" i="1" s="1"/>
  <c r="BU52" i="1" s="1"/>
  <c r="BV52" i="1" s="1"/>
  <c r="BW52" i="1" s="1"/>
  <c r="BX52" i="1" s="1"/>
  <c r="BY52" i="1" s="1"/>
  <c r="BZ52" i="1" s="1"/>
  <c r="CA52" i="1" s="1"/>
  <c r="AU34" i="1"/>
  <c r="AV34" i="1" s="1"/>
  <c r="AW34" i="1" s="1"/>
  <c r="AX34" i="1" s="1"/>
  <c r="AY34" i="1" s="1"/>
  <c r="AZ34" i="1" s="1"/>
  <c r="BA34" i="1" s="1"/>
  <c r="BB34" i="1" s="1"/>
  <c r="BC34" i="1" s="1"/>
  <c r="BD34" i="1" s="1"/>
  <c r="BE34" i="1" s="1"/>
  <c r="BF34" i="1" s="1"/>
  <c r="BG34" i="1" s="1"/>
  <c r="BH34" i="1" s="1"/>
  <c r="BI34" i="1" s="1"/>
  <c r="BJ34" i="1" s="1"/>
  <c r="BK34" i="1" s="1"/>
  <c r="BL34" i="1" s="1"/>
  <c r="BM34" i="1" s="1"/>
  <c r="BN34" i="1" s="1"/>
  <c r="BO34" i="1" s="1"/>
  <c r="BP34" i="1" s="1"/>
  <c r="BQ34" i="1" s="1"/>
  <c r="BR34" i="1" s="1"/>
  <c r="BS34" i="1" s="1"/>
  <c r="BT34" i="1" s="1"/>
  <c r="BU34" i="1" s="1"/>
  <c r="BV34" i="1" s="1"/>
  <c r="BW34" i="1" s="1"/>
  <c r="BX34" i="1" s="1"/>
  <c r="BY34" i="1" s="1"/>
  <c r="BZ34" i="1" s="1"/>
  <c r="CA34" i="1" s="1"/>
  <c r="AU10" i="1"/>
  <c r="AV10" i="1" s="1"/>
  <c r="AW10" i="1" s="1"/>
  <c r="AX10" i="1" s="1"/>
  <c r="AY10" i="1" s="1"/>
  <c r="AZ10" i="1" s="1"/>
  <c r="BA10" i="1" s="1"/>
  <c r="BB10" i="1" s="1"/>
  <c r="BC10" i="1" s="1"/>
  <c r="BD10" i="1" s="1"/>
  <c r="BE10" i="1" s="1"/>
  <c r="BF10" i="1" s="1"/>
  <c r="BG10" i="1" s="1"/>
  <c r="BH10" i="1" s="1"/>
  <c r="BI10" i="1" s="1"/>
  <c r="BJ10" i="1" s="1"/>
  <c r="BK10" i="1" s="1"/>
  <c r="BL10" i="1" s="1"/>
  <c r="BM10" i="1" s="1"/>
  <c r="BN10" i="1" s="1"/>
  <c r="BO10" i="1" s="1"/>
  <c r="BP10" i="1" s="1"/>
  <c r="BQ10" i="1" s="1"/>
  <c r="BR10" i="1" s="1"/>
  <c r="BS10" i="1" s="1"/>
  <c r="BT10" i="1" s="1"/>
  <c r="BU10" i="1" s="1"/>
  <c r="BV10" i="1" s="1"/>
  <c r="BW10" i="1" s="1"/>
  <c r="BX10" i="1" s="1"/>
  <c r="BY10" i="1" s="1"/>
  <c r="BZ10" i="1" s="1"/>
  <c r="CA10" i="1" s="1"/>
  <c r="AU50" i="1"/>
  <c r="AV50" i="1" s="1"/>
  <c r="AW50" i="1" s="1"/>
  <c r="AX50" i="1" s="1"/>
  <c r="AY50" i="1" s="1"/>
  <c r="AZ50" i="1" s="1"/>
  <c r="BA50" i="1" s="1"/>
  <c r="BB50" i="1" s="1"/>
  <c r="BC50" i="1" s="1"/>
  <c r="BD50" i="1" s="1"/>
  <c r="BE50" i="1" s="1"/>
  <c r="BF50" i="1" s="1"/>
  <c r="BG50" i="1" s="1"/>
  <c r="BH50" i="1" s="1"/>
  <c r="BI50" i="1" s="1"/>
  <c r="BJ50" i="1" s="1"/>
  <c r="BK50" i="1" s="1"/>
  <c r="BL50" i="1" s="1"/>
  <c r="BM50" i="1" s="1"/>
  <c r="BN50" i="1" s="1"/>
  <c r="BO50" i="1" s="1"/>
  <c r="BP50" i="1" s="1"/>
  <c r="BQ50" i="1" s="1"/>
  <c r="BR50" i="1" s="1"/>
  <c r="BS50" i="1" s="1"/>
  <c r="BT50" i="1" s="1"/>
  <c r="BU50" i="1" s="1"/>
  <c r="BV50" i="1" s="1"/>
  <c r="BW50" i="1" s="1"/>
  <c r="BX50" i="1" s="1"/>
  <c r="BY50" i="1" s="1"/>
  <c r="BZ50" i="1" s="1"/>
  <c r="CA50" i="1" s="1"/>
  <c r="AU45" i="1"/>
  <c r="AV45" i="1" s="1"/>
  <c r="AW45" i="1" s="1"/>
  <c r="AX45" i="1" s="1"/>
  <c r="AY45" i="1" s="1"/>
  <c r="AZ45" i="1" s="1"/>
  <c r="BA45" i="1" s="1"/>
  <c r="BB45" i="1" s="1"/>
  <c r="BC45" i="1" s="1"/>
  <c r="BD45" i="1" s="1"/>
  <c r="BE45" i="1" s="1"/>
  <c r="BF45" i="1" s="1"/>
  <c r="BG45" i="1" s="1"/>
  <c r="BH45" i="1" s="1"/>
  <c r="BI45" i="1" s="1"/>
  <c r="BJ45" i="1" s="1"/>
  <c r="BK45" i="1" s="1"/>
  <c r="BL45" i="1" s="1"/>
  <c r="BM45" i="1" s="1"/>
  <c r="BN45" i="1" s="1"/>
  <c r="BO45" i="1" s="1"/>
  <c r="BP45" i="1" s="1"/>
  <c r="BQ45" i="1" s="1"/>
  <c r="BR45" i="1" s="1"/>
  <c r="BS45" i="1" s="1"/>
  <c r="BT45" i="1" s="1"/>
  <c r="BU45" i="1" s="1"/>
  <c r="BV45" i="1" s="1"/>
  <c r="BW45" i="1" s="1"/>
  <c r="BX45" i="1" s="1"/>
  <c r="BY45" i="1" s="1"/>
  <c r="BZ45" i="1" s="1"/>
  <c r="CA45" i="1" s="1"/>
  <c r="AU44" i="1"/>
  <c r="AV44" i="1" s="1"/>
  <c r="AW44" i="1" s="1"/>
  <c r="AX44" i="1" s="1"/>
  <c r="AY44" i="1" s="1"/>
  <c r="AZ44" i="1" s="1"/>
  <c r="BA44" i="1" s="1"/>
  <c r="BB44" i="1" s="1"/>
  <c r="BC44" i="1" s="1"/>
  <c r="BD44" i="1" s="1"/>
  <c r="BE44" i="1" s="1"/>
  <c r="BF44" i="1" s="1"/>
  <c r="BG44" i="1" s="1"/>
  <c r="BH44" i="1" s="1"/>
  <c r="BI44" i="1" s="1"/>
  <c r="BJ44" i="1" s="1"/>
  <c r="BK44" i="1" s="1"/>
  <c r="BL44" i="1" s="1"/>
  <c r="BM44" i="1" s="1"/>
  <c r="BN44" i="1" s="1"/>
  <c r="BO44" i="1" s="1"/>
  <c r="BP44" i="1" s="1"/>
  <c r="BQ44" i="1" s="1"/>
  <c r="BR44" i="1" s="1"/>
  <c r="BS44" i="1" s="1"/>
  <c r="BT44" i="1" s="1"/>
  <c r="BU44" i="1" s="1"/>
  <c r="BV44" i="1" s="1"/>
  <c r="BW44" i="1" s="1"/>
  <c r="BX44" i="1" s="1"/>
  <c r="BY44" i="1" s="1"/>
  <c r="BZ44" i="1" s="1"/>
  <c r="CA44" i="1" s="1"/>
  <c r="AU13" i="1"/>
  <c r="AV13" i="1" s="1"/>
  <c r="AW13" i="1" s="1"/>
  <c r="AX13" i="1" s="1"/>
  <c r="AY13" i="1" s="1"/>
  <c r="AZ13" i="1" s="1"/>
  <c r="BA13" i="1" s="1"/>
  <c r="BB13" i="1" s="1"/>
  <c r="BC13" i="1" s="1"/>
  <c r="BD13" i="1" s="1"/>
  <c r="BE13" i="1" s="1"/>
  <c r="BF13" i="1" s="1"/>
  <c r="BG13" i="1" s="1"/>
  <c r="BH13" i="1" s="1"/>
  <c r="BI13" i="1" s="1"/>
  <c r="BJ13" i="1" s="1"/>
  <c r="BK13" i="1" s="1"/>
  <c r="BL13" i="1" s="1"/>
  <c r="BM13" i="1" s="1"/>
  <c r="BN13" i="1" s="1"/>
  <c r="BO13" i="1" s="1"/>
  <c r="BP13" i="1" s="1"/>
  <c r="BQ13" i="1" s="1"/>
  <c r="BR13" i="1" s="1"/>
  <c r="BS13" i="1" s="1"/>
  <c r="BT13" i="1" s="1"/>
  <c r="BU13" i="1" s="1"/>
  <c r="BV13" i="1" s="1"/>
  <c r="BW13" i="1" s="1"/>
  <c r="BX13" i="1" s="1"/>
  <c r="BY13" i="1" s="1"/>
  <c r="BZ13" i="1" s="1"/>
  <c r="CA13" i="1" s="1"/>
  <c r="AU36" i="1"/>
  <c r="AV36" i="1" s="1"/>
  <c r="AW36" i="1" s="1"/>
  <c r="AX36" i="1" s="1"/>
  <c r="AY36" i="1" s="1"/>
  <c r="AZ36" i="1" s="1"/>
  <c r="BA36" i="1" s="1"/>
  <c r="BB36" i="1" s="1"/>
  <c r="BC36" i="1" s="1"/>
  <c r="BD36" i="1" s="1"/>
  <c r="BE36" i="1" s="1"/>
  <c r="BF36" i="1" s="1"/>
  <c r="BG36" i="1" s="1"/>
  <c r="BH36" i="1" s="1"/>
  <c r="BI36" i="1" s="1"/>
  <c r="BJ36" i="1" s="1"/>
  <c r="BK36" i="1" s="1"/>
  <c r="BL36" i="1" s="1"/>
  <c r="BM36" i="1" s="1"/>
  <c r="BN36" i="1" s="1"/>
  <c r="BO36" i="1" s="1"/>
  <c r="BP36" i="1" s="1"/>
  <c r="BQ36" i="1" s="1"/>
  <c r="BR36" i="1" s="1"/>
  <c r="BS36" i="1" s="1"/>
  <c r="BT36" i="1" s="1"/>
  <c r="BU36" i="1" s="1"/>
  <c r="BV36" i="1" s="1"/>
  <c r="BW36" i="1" s="1"/>
  <c r="BX36" i="1" s="1"/>
  <c r="BY36" i="1" s="1"/>
  <c r="BZ36" i="1" s="1"/>
  <c r="CA36" i="1" s="1"/>
  <c r="AU35" i="1"/>
  <c r="AV35" i="1" s="1"/>
  <c r="AW35" i="1" s="1"/>
  <c r="AX35" i="1" s="1"/>
  <c r="AY35" i="1" s="1"/>
  <c r="AZ35" i="1" s="1"/>
  <c r="BA35" i="1" s="1"/>
  <c r="BB35" i="1" s="1"/>
  <c r="BC35" i="1" s="1"/>
  <c r="BD35" i="1" s="1"/>
  <c r="BE35" i="1" s="1"/>
  <c r="BF35" i="1" s="1"/>
  <c r="BG35" i="1" s="1"/>
  <c r="BH35" i="1" s="1"/>
  <c r="BI35" i="1" s="1"/>
  <c r="BJ35" i="1" s="1"/>
  <c r="BK35" i="1" s="1"/>
  <c r="BL35" i="1" s="1"/>
  <c r="BM35" i="1" s="1"/>
  <c r="BN35" i="1" s="1"/>
  <c r="BO35" i="1" s="1"/>
  <c r="BP35" i="1" s="1"/>
  <c r="BQ35" i="1" s="1"/>
  <c r="BR35" i="1" s="1"/>
  <c r="BS35" i="1" s="1"/>
  <c r="BT35" i="1" s="1"/>
  <c r="BU35" i="1" s="1"/>
  <c r="BV35" i="1" s="1"/>
  <c r="BW35" i="1" s="1"/>
  <c r="BX35" i="1" s="1"/>
  <c r="BY35" i="1" s="1"/>
  <c r="BZ35" i="1" s="1"/>
  <c r="CA35" i="1" s="1"/>
  <c r="B69" i="3" l="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F19" i="1"/>
  <c r="I1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IPAO</author>
    <author>Hunt, Charles D. (HQ-IN020)</author>
  </authors>
  <commentList>
    <comment ref="A1" authorId="0" shapeId="0" xr:uid="{00000000-0006-0000-0100-000001000000}">
      <text>
        <r>
          <rPr>
            <b/>
            <sz val="8"/>
            <color indexed="81"/>
            <rFont val="Tahoma"/>
            <family val="2"/>
          </rPr>
          <t>*NOTE:  This "new start" index should be appropriately used.  It is intended to estimate escalation when contractor forward pricing rates are not known.  It should not be used if better (contractual) information is available.  This index should be used for new R&amp;D developments only and does not apply to either operations or support service contractor costs.</t>
        </r>
        <r>
          <rPr>
            <sz val="8"/>
            <color indexed="81"/>
            <rFont val="Tahoma"/>
            <family val="2"/>
          </rPr>
          <t xml:space="preserve">
</t>
        </r>
      </text>
    </comment>
    <comment ref="CB4" authorId="1" shapeId="0" xr:uid="{00000000-0006-0000-0100-000002000000}">
      <text>
        <r>
          <rPr>
            <b/>
            <sz val="9"/>
            <color indexed="81"/>
            <rFont val="Tahoma"/>
            <family val="2"/>
          </rPr>
          <t xml:space="preserve">Hunt:  </t>
        </r>
        <r>
          <rPr>
            <sz val="9"/>
            <color indexed="81"/>
            <rFont val="Tahoma"/>
            <family val="2"/>
          </rPr>
          <t>Geometric Mean of last three years projection (2033-2035)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cdhunt</author>
  </authors>
  <commentList>
    <comment ref="C1" authorId="0" shapeId="0" xr:uid="{00000000-0006-0000-0200-000001000000}">
      <text>
        <r>
          <rPr>
            <b/>
            <sz val="9"/>
            <color indexed="81"/>
            <rFont val="Tahoma"/>
            <family val="2"/>
          </rPr>
          <t>cdhunt:</t>
        </r>
        <r>
          <rPr>
            <sz val="9"/>
            <color indexed="81"/>
            <rFont val="Tahoma"/>
            <family val="2"/>
          </rPr>
          <t xml:space="preserve">
data from ToPlot_v3 FY25 Tab for values of 2018 through 2035.</t>
        </r>
      </text>
    </comment>
  </commentList>
</comments>
</file>

<file path=xl/sharedStrings.xml><?xml version="1.0" encoding="utf-8"?>
<sst xmlns="http://schemas.openxmlformats.org/spreadsheetml/2006/main" count="114" uniqueCount="107">
  <si>
    <t>YEAR</t>
  </si>
  <si>
    <t xml:space="preserve">TQ </t>
  </si>
  <si>
    <t>Note:</t>
  </si>
  <si>
    <t>INFL.RATE</t>
  </si>
  <si>
    <t>for out years</t>
  </si>
  <si>
    <t xml:space="preserve"> </t>
  </si>
  <si>
    <t>FROM</t>
  </si>
  <si>
    <t>FROM 1959</t>
  </si>
  <si>
    <t>FROM 1960</t>
  </si>
  <si>
    <t>FROM 1961</t>
  </si>
  <si>
    <t>FROM 1962</t>
  </si>
  <si>
    <t>FROM 1963</t>
  </si>
  <si>
    <t>FROM 1964</t>
  </si>
  <si>
    <t>FROM 1965</t>
  </si>
  <si>
    <t>FROM 1966</t>
  </si>
  <si>
    <t>FROM 1967</t>
  </si>
  <si>
    <t>FROM 1968</t>
  </si>
  <si>
    <t>FROM 1969</t>
  </si>
  <si>
    <t>FROM 1970</t>
  </si>
  <si>
    <t>FROM 1971</t>
  </si>
  <si>
    <t>FROM 1972</t>
  </si>
  <si>
    <t>FROM 1973</t>
  </si>
  <si>
    <t>FROM 1974</t>
  </si>
  <si>
    <t>FROM 1975</t>
  </si>
  <si>
    <t>FROM 1976</t>
  </si>
  <si>
    <t>TQ</t>
  </si>
  <si>
    <t>FROM 1977</t>
  </si>
  <si>
    <t>FROM 1978</t>
  </si>
  <si>
    <t>FROM 1979</t>
  </si>
  <si>
    <t>FROM 1980</t>
  </si>
  <si>
    <t>FROM 1981</t>
  </si>
  <si>
    <t>FROM 1982</t>
  </si>
  <si>
    <t>FROM 1983</t>
  </si>
  <si>
    <t>FROM 1984</t>
  </si>
  <si>
    <t>FROM 1985</t>
  </si>
  <si>
    <t>FROM 1986</t>
  </si>
  <si>
    <t>FROM 1987</t>
  </si>
  <si>
    <t>FROM 1988</t>
  </si>
  <si>
    <t>FROM 1989</t>
  </si>
  <si>
    <t>FROM 1990</t>
  </si>
  <si>
    <t>FROM 1991</t>
  </si>
  <si>
    <t>FROM 1992</t>
  </si>
  <si>
    <t>FROM 1993</t>
  </si>
  <si>
    <t>FROM 1994</t>
  </si>
  <si>
    <t>FROM 1995</t>
  </si>
  <si>
    <t>FROM 1996</t>
  </si>
  <si>
    <t>FROM 1997</t>
  </si>
  <si>
    <t>FROM 1998</t>
  </si>
  <si>
    <t>FROM 1999</t>
  </si>
  <si>
    <t>FROM 2000</t>
  </si>
  <si>
    <t>FROM 2001</t>
  </si>
  <si>
    <t>FROM 2002</t>
  </si>
  <si>
    <t>FROM 2003</t>
  </si>
  <si>
    <t>FROM 2004</t>
  </si>
  <si>
    <t>FROM 2005</t>
  </si>
  <si>
    <t>FROM TQ</t>
  </si>
  <si>
    <t>FROM 2006</t>
  </si>
  <si>
    <t>FROM 2007</t>
  </si>
  <si>
    <t>FROM 2008</t>
  </si>
  <si>
    <t>FROM 2009</t>
  </si>
  <si>
    <t>FROM 2010</t>
  </si>
  <si>
    <t>FROM 2011</t>
  </si>
  <si>
    <t>FROM 2012</t>
  </si>
  <si>
    <t>FROM 2013</t>
  </si>
  <si>
    <t>FROM 2014</t>
  </si>
  <si>
    <t>FROM 2015</t>
  </si>
  <si>
    <t>FROM 2016</t>
  </si>
  <si>
    <t>FACTORS</t>
  </si>
  <si>
    <t>FROM 2017</t>
  </si>
  <si>
    <t>All,</t>
  </si>
  <si>
    <t>FROM 2018</t>
  </si>
  <si>
    <t>FROM 2019</t>
  </si>
  <si>
    <t>FROM 2020</t>
  </si>
  <si>
    <t>FROM 2021</t>
  </si>
  <si>
    <t>Incorporates actuals through June 2011</t>
  </si>
  <si>
    <t>Inflation Rate</t>
  </si>
  <si>
    <t>FROM 2022</t>
  </si>
  <si>
    <t>Charles Hunt</t>
  </si>
  <si>
    <t>FROM 2023</t>
  </si>
  <si>
    <t>Year</t>
  </si>
  <si>
    <t>Amount</t>
  </si>
  <si>
    <t>From</t>
  </si>
  <si>
    <t>To</t>
  </si>
  <si>
    <t>Lookup Table</t>
  </si>
  <si>
    <t>Note to User:  Do not Edit</t>
  </si>
  <si>
    <t>FROM 2024</t>
  </si>
  <si>
    <t>FROM 2025</t>
  </si>
  <si>
    <t>NNSI FAQ</t>
  </si>
  <si>
    <t>FROM 2026</t>
  </si>
  <si>
    <t>FROM 2027</t>
  </si>
  <si>
    <t>FROM 2028</t>
  </si>
  <si>
    <t>FROM 2029</t>
  </si>
  <si>
    <t>FROM 2030</t>
  </si>
  <si>
    <t>FROM 2031</t>
  </si>
  <si>
    <t>FROM 2032</t>
  </si>
  <si>
    <r>
      <t xml:space="preserve">The inflation tables are provided for the </t>
    </r>
    <r>
      <rPr>
        <b/>
        <u/>
        <sz val="10"/>
        <rFont val="Courier"/>
      </rPr>
      <t>purposes of estimating new efforts and for normalizing historical cost from prior missions</t>
    </r>
    <r>
      <rPr>
        <b/>
        <sz val="10"/>
        <rFont val="Courier"/>
      </rPr>
      <t>.</t>
    </r>
    <r>
      <rPr>
        <sz val="10"/>
        <rFont val="Courier"/>
        <family val="3"/>
      </rPr>
      <t xml:space="preserve">  These factors </t>
    </r>
    <r>
      <rPr>
        <b/>
        <u/>
        <sz val="10"/>
        <rFont val="Courier"/>
      </rPr>
      <t>should NOT be used to estimate NASA CS personnel costs nor should they be used if you have a contract in place</t>
    </r>
    <r>
      <rPr>
        <sz val="10"/>
        <rFont val="Courier"/>
        <family val="3"/>
      </rPr>
      <t xml:space="preserve">.  DCAA approved forward pricing indices should be used for all efforts that are already under contract.  
Please use the Inflation Table tab as the primary resource.  To help facilitate analysis, we are not locking the spreadsheet.  With that said, please take caution when doing any editing to this spreadsheet.  Do not edit or tamper with any hidden tabs.  Lastly, the Historical Inflation tab is provided as reference only.
For your added information, there is an embedded Frequently Asked Questions (FAQ) document.  Simply click on the image below.
</t>
    </r>
  </si>
  <si>
    <t>*</t>
  </si>
  <si>
    <t>FROM 2033</t>
  </si>
  <si>
    <t>FROM 2034</t>
  </si>
  <si>
    <t>Input</t>
  </si>
  <si>
    <t>Output</t>
  </si>
  <si>
    <t>Legend</t>
  </si>
  <si>
    <t>Data through Sept 2025</t>
  </si>
  <si>
    <t>NASA FY25 Inflation Tables - to be utilized in FY26</t>
  </si>
  <si>
    <t>For your convenience, above is a quick lookup table.  The Inflation Table Tab has detailed information by year.</t>
  </si>
  <si>
    <t>NASA NEW START INFLATION INDEX--(ACTUALS THRU September 2025)</t>
  </si>
  <si>
    <t>FROM 2035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</si>
</sst>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0"/>
    <numFmt numFmtId="165" formatCode="0.0%"/>
    <numFmt numFmtId="166" formatCode="0.0"/>
    <numFmt numFmtId="167" formatCode="0.0000"/>
    <numFmt numFmtId="168" formatCode="0.00000"/>
  </numFmts>
  <fonts count="25" x14ac:knownFonts="1">
    <font>
      <sz val="10"/>
      <name val="Courier"/>
    </font>
    <font>
      <sz val="11"/>
      <color theme="1"/>
      <name val="Calibri"/>
      <family val="2"/>
      <scheme val="minor"/>
    </font>
    <font>
      <sz val="11"/>
      <color theme="1"/>
      <name val="Calibri"/>
      <family val="2"/>
      <scheme val="minor"/>
    </font>
    <font>
      <sz val="10"/>
      <name val="Helv"/>
    </font>
    <font>
      <sz val="8"/>
      <name val="Helv"/>
    </font>
    <font>
      <u/>
      <sz val="8"/>
      <name val="Helv"/>
    </font>
    <font>
      <b/>
      <sz val="8"/>
      <name val="Helv"/>
    </font>
    <font>
      <b/>
      <u/>
      <sz val="8"/>
      <name val="Helv"/>
    </font>
    <font>
      <sz val="8"/>
      <color indexed="43"/>
      <name val="Helv"/>
    </font>
    <font>
      <b/>
      <sz val="10"/>
      <name val="Courier"/>
      <family val="3"/>
    </font>
    <font>
      <sz val="8"/>
      <color indexed="8"/>
      <name val="Helv"/>
    </font>
    <font>
      <sz val="8"/>
      <color indexed="81"/>
      <name val="Tahoma"/>
      <family val="2"/>
    </font>
    <font>
      <b/>
      <sz val="8"/>
      <color indexed="81"/>
      <name val="Tahoma"/>
      <family val="2"/>
    </font>
    <font>
      <sz val="8"/>
      <name val="Courier"/>
      <family val="3"/>
    </font>
    <font>
      <sz val="10"/>
      <name val="Arial"/>
      <family val="2"/>
    </font>
    <font>
      <sz val="9"/>
      <color indexed="81"/>
      <name val="Tahoma"/>
      <family val="2"/>
    </font>
    <font>
      <b/>
      <sz val="9"/>
      <color indexed="81"/>
      <name val="Tahoma"/>
      <family val="2"/>
    </font>
    <font>
      <sz val="10"/>
      <name val="Courier"/>
      <family val="3"/>
    </font>
    <font>
      <sz val="20"/>
      <color rgb="FFFF0000"/>
      <name val="Courier"/>
      <family val="3"/>
    </font>
    <font>
      <b/>
      <u/>
      <sz val="10"/>
      <name val="Arial"/>
      <family val="2"/>
    </font>
    <font>
      <b/>
      <sz val="8"/>
      <color theme="0"/>
      <name val="Helv"/>
    </font>
    <font>
      <b/>
      <sz val="10"/>
      <name val="Courier"/>
    </font>
    <font>
      <b/>
      <u/>
      <sz val="10"/>
      <name val="Courier"/>
    </font>
    <font>
      <b/>
      <sz val="8"/>
      <color rgb="FF7030A0"/>
      <name val="Helv"/>
    </font>
    <font>
      <b/>
      <sz val="8"/>
      <color rgb="FFFFFF00"/>
      <name val="Helv"/>
    </font>
  </fonts>
  <fills count="11">
    <fill>
      <patternFill patternType="none"/>
    </fill>
    <fill>
      <patternFill patternType="gray125"/>
    </fill>
    <fill>
      <patternFill patternType="solid">
        <fgColor indexed="43"/>
        <bgColor indexed="64"/>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
      <patternFill patternType="solid">
        <fgColor indexed="14"/>
        <bgColor indexed="64"/>
      </patternFill>
    </fill>
    <fill>
      <patternFill patternType="solid">
        <fgColor theme="0"/>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rgb="FF7030A0"/>
        <bgColor indexed="64"/>
      </patternFill>
    </fill>
  </fills>
  <borders count="27">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s>
  <cellStyleXfs count="5">
    <xf numFmtId="0" fontId="0" fillId="0" borderId="0"/>
    <xf numFmtId="4" fontId="3" fillId="0" borderId="0" applyFont="0" applyFill="0" applyBorder="0" applyAlignment="0" applyProtection="0"/>
    <xf numFmtId="164" fontId="5" fillId="0" borderId="0" applyNumberFormat="0" applyAlignment="0" applyProtection="0">
      <alignment horizontal="center"/>
    </xf>
    <xf numFmtId="43" fontId="2" fillId="0" borderId="0" applyFont="0" applyFill="0" applyBorder="0" applyAlignment="0" applyProtection="0"/>
    <xf numFmtId="0" fontId="1" fillId="0" borderId="0"/>
  </cellStyleXfs>
  <cellXfs count="141">
    <xf numFmtId="0" fontId="0" fillId="0" borderId="0" xfId="0"/>
    <xf numFmtId="164" fontId="6" fillId="2" borderId="1" xfId="0" applyNumberFormat="1" applyFont="1" applyFill="1" applyBorder="1" applyAlignment="1">
      <alignment horizontal="center"/>
    </xf>
    <xf numFmtId="1" fontId="10" fillId="0" borderId="0" xfId="0" applyNumberFormat="1" applyFont="1" applyFill="1" applyBorder="1"/>
    <xf numFmtId="164" fontId="10" fillId="0" borderId="0" xfId="0" applyNumberFormat="1" applyFont="1" applyFill="1" applyBorder="1"/>
    <xf numFmtId="1" fontId="10" fillId="0" borderId="0" xfId="0" applyNumberFormat="1" applyFont="1" applyFill="1" applyBorder="1" applyAlignment="1">
      <alignment horizontal="right"/>
    </xf>
    <xf numFmtId="167" fontId="0" fillId="0" borderId="0" xfId="0" applyNumberFormat="1"/>
    <xf numFmtId="0" fontId="6" fillId="2" borderId="1" xfId="0" applyNumberFormat="1" applyFont="1" applyFill="1" applyBorder="1"/>
    <xf numFmtId="0" fontId="9" fillId="2" borderId="0" xfId="0" applyNumberFormat="1" applyFont="1" applyFill="1" applyBorder="1"/>
    <xf numFmtId="0" fontId="6" fillId="2" borderId="2" xfId="0" applyNumberFormat="1" applyFont="1" applyFill="1" applyBorder="1"/>
    <xf numFmtId="0" fontId="6" fillId="2" borderId="0" xfId="0" applyNumberFormat="1" applyFont="1" applyFill="1" applyBorder="1"/>
    <xf numFmtId="0" fontId="4" fillId="2" borderId="1" xfId="0" applyNumberFormat="1" applyFont="1" applyFill="1" applyBorder="1"/>
    <xf numFmtId="0" fontId="4" fillId="2" borderId="0" xfId="0" applyNumberFormat="1" applyFont="1" applyFill="1" applyBorder="1"/>
    <xf numFmtId="0" fontId="4" fillId="2" borderId="2" xfId="0" applyNumberFormat="1" applyFont="1" applyFill="1" applyBorder="1"/>
    <xf numFmtId="0" fontId="4" fillId="2" borderId="3" xfId="0" applyNumberFormat="1" applyFont="1" applyFill="1" applyBorder="1"/>
    <xf numFmtId="0" fontId="4" fillId="2" borderId="4" xfId="0" applyNumberFormat="1" applyFont="1" applyFill="1" applyBorder="1"/>
    <xf numFmtId="0" fontId="8" fillId="2" borderId="3" xfId="0" applyNumberFormat="1" applyFont="1" applyFill="1" applyBorder="1"/>
    <xf numFmtId="0" fontId="8" fillId="2" borderId="4" xfId="0" applyNumberFormat="1" applyFont="1" applyFill="1" applyBorder="1"/>
    <xf numFmtId="0" fontId="6" fillId="2" borderId="3" xfId="0" applyNumberFormat="1" applyFont="1" applyFill="1" applyBorder="1"/>
    <xf numFmtId="0" fontId="8" fillId="2" borderId="2" xfId="0" applyNumberFormat="1" applyFont="1" applyFill="1" applyBorder="1"/>
    <xf numFmtId="165" fontId="6" fillId="2" borderId="1" xfId="0" applyNumberFormat="1" applyFont="1" applyFill="1" applyBorder="1" applyAlignment="1">
      <alignment horizontal="center"/>
    </xf>
    <xf numFmtId="165" fontId="6" fillId="2" borderId="2" xfId="0" applyNumberFormat="1" applyFont="1" applyFill="1" applyBorder="1" applyAlignment="1">
      <alignment horizontal="center"/>
    </xf>
    <xf numFmtId="165" fontId="6" fillId="2" borderId="0" xfId="0" applyNumberFormat="1" applyFont="1" applyFill="1" applyBorder="1" applyAlignment="1">
      <alignment horizontal="center"/>
    </xf>
    <xf numFmtId="0" fontId="7" fillId="2" borderId="1" xfId="2" applyNumberFormat="1" applyFont="1" applyFill="1" applyBorder="1" applyAlignment="1">
      <alignment horizontal="center"/>
    </xf>
    <xf numFmtId="0" fontId="7" fillId="2" borderId="2" xfId="2" applyNumberFormat="1" applyFont="1" applyFill="1" applyBorder="1" applyAlignment="1" applyProtection="1">
      <alignment horizontal="center"/>
      <protection locked="0"/>
    </xf>
    <xf numFmtId="0" fontId="6" fillId="2" borderId="0" xfId="0" applyNumberFormat="1" applyFont="1" applyFill="1" applyBorder="1" applyAlignment="1">
      <alignment horizontal="center"/>
    </xf>
    <xf numFmtId="164" fontId="6" fillId="2" borderId="2" xfId="0" applyNumberFormat="1" applyFont="1" applyFill="1" applyBorder="1" applyAlignment="1">
      <alignment horizontal="center"/>
    </xf>
    <xf numFmtId="164" fontId="6" fillId="2" borderId="0" xfId="0" applyNumberFormat="1" applyFont="1" applyFill="1" applyBorder="1" applyAlignment="1">
      <alignment horizontal="center"/>
    </xf>
    <xf numFmtId="164" fontId="4" fillId="2" borderId="1" xfId="0" applyNumberFormat="1" applyFont="1" applyFill="1" applyBorder="1" applyAlignment="1">
      <alignment horizontal="center"/>
    </xf>
    <xf numFmtId="0" fontId="4" fillId="2" borderId="1" xfId="0" applyNumberFormat="1" applyFont="1" applyFill="1" applyBorder="1" applyAlignment="1">
      <alignment horizontal="center"/>
    </xf>
    <xf numFmtId="0" fontId="4" fillId="2" borderId="2" xfId="0" applyNumberFormat="1" applyFont="1" applyFill="1" applyBorder="1" applyAlignment="1">
      <alignment horizontal="center"/>
    </xf>
    <xf numFmtId="0" fontId="4" fillId="2" borderId="5" xfId="0" applyNumberFormat="1" applyFont="1" applyFill="1" applyBorder="1" applyAlignment="1">
      <alignment horizontal="center"/>
    </xf>
    <xf numFmtId="164" fontId="4" fillId="2" borderId="3" xfId="0" applyNumberFormat="1" applyFont="1" applyFill="1" applyBorder="1" applyAlignment="1">
      <alignment horizontal="center"/>
    </xf>
    <xf numFmtId="0" fontId="4" fillId="2" borderId="3" xfId="0" applyNumberFormat="1" applyFont="1" applyFill="1" applyBorder="1" applyAlignment="1">
      <alignment horizontal="center"/>
    </xf>
    <xf numFmtId="0" fontId="4" fillId="2" borderId="4" xfId="0" applyNumberFormat="1" applyFont="1" applyFill="1" applyBorder="1" applyAlignment="1">
      <alignment horizontal="center"/>
    </xf>
    <xf numFmtId="0" fontId="6" fillId="2" borderId="5" xfId="0" applyNumberFormat="1" applyFont="1" applyFill="1" applyBorder="1" applyAlignment="1">
      <alignment horizontal="center"/>
    </xf>
    <xf numFmtId="0" fontId="8" fillId="2" borderId="3" xfId="0" applyNumberFormat="1" applyFont="1" applyFill="1" applyBorder="1" applyAlignment="1">
      <alignment horizontal="center"/>
    </xf>
    <xf numFmtId="0" fontId="8" fillId="2" borderId="4" xfId="0" applyNumberFormat="1" applyFont="1" applyFill="1" applyBorder="1" applyAlignment="1">
      <alignment horizontal="center"/>
    </xf>
    <xf numFmtId="0" fontId="6" fillId="2" borderId="3" xfId="0" applyNumberFormat="1" applyFont="1" applyFill="1" applyBorder="1" applyAlignment="1">
      <alignment horizontal="center"/>
    </xf>
    <xf numFmtId="0" fontId="8" fillId="2" borderId="2" xfId="0" applyNumberFormat="1" applyFont="1" applyFill="1" applyBorder="1" applyAlignment="1">
      <alignment horizontal="center"/>
    </xf>
    <xf numFmtId="0" fontId="4" fillId="2" borderId="0" xfId="0" applyNumberFormat="1" applyFont="1" applyFill="1" applyBorder="1" applyAlignment="1">
      <alignment horizontal="center"/>
    </xf>
    <xf numFmtId="164" fontId="4" fillId="2" borderId="2" xfId="0" applyNumberFormat="1" applyFont="1" applyFill="1" applyBorder="1" applyAlignment="1">
      <alignment horizontal="center"/>
    </xf>
    <xf numFmtId="164" fontId="4" fillId="2" borderId="4" xfId="0" applyNumberFormat="1" applyFont="1" applyFill="1" applyBorder="1" applyAlignment="1">
      <alignment horizontal="center"/>
    </xf>
    <xf numFmtId="164" fontId="4" fillId="2" borderId="0" xfId="0" applyNumberFormat="1" applyFont="1" applyFill="1" applyBorder="1" applyAlignment="1">
      <alignment horizontal="center"/>
    </xf>
    <xf numFmtId="0" fontId="6" fillId="2" borderId="3" xfId="0" applyNumberFormat="1" applyFont="1" applyFill="1" applyBorder="1" applyAlignment="1"/>
    <xf numFmtId="0" fontId="6" fillId="2" borderId="0" xfId="0" applyNumberFormat="1" applyFont="1" applyFill="1" applyBorder="1" applyAlignment="1"/>
    <xf numFmtId="0" fontId="6" fillId="2" borderId="0" xfId="0" applyNumberFormat="1" applyFont="1" applyFill="1" applyBorder="1" applyAlignment="1">
      <alignment horizontal="left"/>
    </xf>
    <xf numFmtId="0" fontId="9" fillId="2" borderId="0" xfId="0" applyNumberFormat="1" applyFont="1" applyFill="1" applyBorder="1" applyAlignment="1">
      <alignment horizontal="right"/>
    </xf>
    <xf numFmtId="0" fontId="7" fillId="2" borderId="0" xfId="2" applyNumberFormat="1" applyFont="1" applyFill="1" applyBorder="1" applyAlignment="1"/>
    <xf numFmtId="0" fontId="7" fillId="2" borderId="0" xfId="2" applyNumberFormat="1" applyFont="1" applyFill="1" applyBorder="1" applyAlignment="1">
      <alignment horizontal="center"/>
    </xf>
    <xf numFmtId="0" fontId="7" fillId="2" borderId="0" xfId="2" applyNumberFormat="1" applyFont="1" applyFill="1" applyBorder="1" applyAlignment="1" applyProtection="1">
      <alignment horizontal="center"/>
      <protection locked="0"/>
    </xf>
    <xf numFmtId="0" fontId="8" fillId="2" borderId="0" xfId="0" applyNumberFormat="1" applyFont="1" applyFill="1" applyBorder="1" applyAlignment="1">
      <alignment horizontal="center"/>
    </xf>
    <xf numFmtId="0" fontId="8" fillId="2" borderId="0" xfId="0" applyNumberFormat="1" applyFont="1" applyFill="1" applyBorder="1"/>
    <xf numFmtId="0" fontId="7" fillId="2" borderId="2" xfId="2" applyNumberFormat="1" applyFont="1" applyFill="1" applyBorder="1" applyAlignment="1">
      <alignment horizontal="center"/>
    </xf>
    <xf numFmtId="0" fontId="7" fillId="2" borderId="2" xfId="1" applyNumberFormat="1" applyFont="1" applyFill="1" applyBorder="1" applyAlignment="1">
      <alignment horizontal="center"/>
    </xf>
    <xf numFmtId="0" fontId="4" fillId="2" borderId="0" xfId="0" applyNumberFormat="1" applyFont="1" applyFill="1" applyBorder="1" applyAlignment="1"/>
    <xf numFmtId="0" fontId="4" fillId="2" borderId="0" xfId="2" applyNumberFormat="1" applyFont="1" applyFill="1" applyBorder="1" applyAlignment="1"/>
    <xf numFmtId="0" fontId="6" fillId="2" borderId="4" xfId="0" applyNumberFormat="1" applyFont="1" applyFill="1" applyBorder="1" applyAlignment="1">
      <alignment horizontal="center"/>
    </xf>
    <xf numFmtId="0" fontId="4" fillId="2" borderId="3" xfId="0" applyNumberFormat="1" applyFont="1" applyFill="1" applyBorder="1" applyAlignment="1"/>
    <xf numFmtId="166" fontId="6" fillId="2" borderId="0" xfId="0" applyNumberFormat="1" applyFont="1" applyFill="1" applyBorder="1"/>
    <xf numFmtId="0" fontId="6" fillId="2" borderId="2" xfId="0" applyNumberFormat="1" applyFont="1" applyFill="1" applyBorder="1" applyAlignment="1">
      <alignment horizontal="center"/>
    </xf>
    <xf numFmtId="0" fontId="4" fillId="2" borderId="4" xfId="0" applyNumberFormat="1" applyFont="1" applyFill="1" applyBorder="1" applyAlignment="1"/>
    <xf numFmtId="0" fontId="4" fillId="2" borderId="6" xfId="0" applyNumberFormat="1" applyFont="1" applyFill="1" applyBorder="1"/>
    <xf numFmtId="164" fontId="4" fillId="2" borderId="7" xfId="0" applyNumberFormat="1" applyFont="1" applyFill="1" applyBorder="1" applyAlignment="1">
      <alignment horizontal="center"/>
    </xf>
    <xf numFmtId="0" fontId="7" fillId="2" borderId="1" xfId="2" applyNumberFormat="1" applyFont="1" applyFill="1" applyBorder="1" applyAlignment="1" applyProtection="1">
      <alignment horizontal="center"/>
      <protection locked="0"/>
    </xf>
    <xf numFmtId="164" fontId="4" fillId="2" borderId="5" xfId="0" applyNumberFormat="1" applyFont="1" applyFill="1" applyBorder="1" applyAlignment="1">
      <alignment horizontal="center"/>
    </xf>
    <xf numFmtId="0" fontId="4" fillId="2" borderId="5" xfId="0" applyNumberFormat="1" applyFont="1" applyFill="1" applyBorder="1" applyAlignment="1"/>
    <xf numFmtId="0" fontId="7" fillId="2" borderId="2" xfId="2" applyNumberFormat="1" applyFont="1" applyFill="1" applyBorder="1" applyAlignment="1">
      <alignment horizontal="right"/>
    </xf>
    <xf numFmtId="0" fontId="6" fillId="2" borderId="2" xfId="0" applyNumberFormat="1" applyFont="1" applyFill="1" applyBorder="1" applyAlignment="1" applyProtection="1">
      <alignment horizontal="center"/>
      <protection locked="0"/>
    </xf>
    <xf numFmtId="0" fontId="6" fillId="2" borderId="7" xfId="0" applyNumberFormat="1" applyFont="1" applyFill="1" applyBorder="1" applyAlignment="1"/>
    <xf numFmtId="0" fontId="4" fillId="2" borderId="8" xfId="0" applyNumberFormat="1" applyFont="1" applyFill="1" applyBorder="1" applyAlignment="1"/>
    <xf numFmtId="0" fontId="4" fillId="2" borderId="6" xfId="0" applyNumberFormat="1" applyFont="1" applyFill="1" applyBorder="1" applyAlignment="1"/>
    <xf numFmtId="0" fontId="4" fillId="2" borderId="8" xfId="0" applyNumberFormat="1" applyFont="1" applyFill="1" applyBorder="1"/>
    <xf numFmtId="0" fontId="4" fillId="2" borderId="7" xfId="0" applyNumberFormat="1" applyFont="1" applyFill="1" applyBorder="1" applyAlignment="1"/>
    <xf numFmtId="0" fontId="4" fillId="2" borderId="2" xfId="0" applyNumberFormat="1" applyFont="1" applyFill="1" applyBorder="1" applyAlignment="1"/>
    <xf numFmtId="0" fontId="8" fillId="2" borderId="6" xfId="0" applyNumberFormat="1" applyFont="1" applyFill="1" applyBorder="1"/>
    <xf numFmtId="0" fontId="8" fillId="2" borderId="8" xfId="0" applyNumberFormat="1" applyFont="1" applyFill="1" applyBorder="1"/>
    <xf numFmtId="0" fontId="4" fillId="2" borderId="7" xfId="0" applyNumberFormat="1" applyFont="1" applyFill="1" applyBorder="1"/>
    <xf numFmtId="166" fontId="14" fillId="0" borderId="0" xfId="0" applyNumberFormat="1" applyFont="1" applyAlignment="1">
      <alignment horizontal="right"/>
    </xf>
    <xf numFmtId="166" fontId="14" fillId="0" borderId="0" xfId="0" applyNumberFormat="1" applyFont="1"/>
    <xf numFmtId="167" fontId="10" fillId="3" borderId="0" xfId="0" applyNumberFormat="1" applyFont="1" applyFill="1" applyBorder="1"/>
    <xf numFmtId="0" fontId="0" fillId="0" borderId="0" xfId="0" applyAlignment="1">
      <alignment horizontal="center"/>
    </xf>
    <xf numFmtId="164" fontId="10" fillId="4" borderId="0" xfId="0" applyNumberFormat="1" applyFont="1" applyFill="1" applyBorder="1"/>
    <xf numFmtId="164" fontId="10" fillId="3" borderId="0" xfId="0" applyNumberFormat="1" applyFont="1" applyFill="1" applyBorder="1"/>
    <xf numFmtId="0" fontId="0" fillId="5" borderId="0" xfId="0" applyFill="1"/>
    <xf numFmtId="0" fontId="17" fillId="5" borderId="0" xfId="0" applyFont="1" applyFill="1"/>
    <xf numFmtId="167" fontId="0" fillId="5" borderId="0" xfId="0" applyNumberFormat="1" applyFill="1"/>
    <xf numFmtId="167" fontId="17" fillId="5" borderId="0" xfId="0" applyNumberFormat="1" applyFont="1" applyFill="1"/>
    <xf numFmtId="0" fontId="0" fillId="7" borderId="0" xfId="0" applyFill="1"/>
    <xf numFmtId="0" fontId="17" fillId="7" borderId="0" xfId="0" applyFont="1" applyFill="1"/>
    <xf numFmtId="168" fontId="19" fillId="0" borderId="0" xfId="0" applyNumberFormat="1" applyFont="1" applyAlignment="1">
      <alignment horizontal="right"/>
    </xf>
    <xf numFmtId="0" fontId="8" fillId="8" borderId="10" xfId="0" applyNumberFormat="1" applyFont="1" applyFill="1" applyBorder="1" applyAlignment="1">
      <alignment horizontal="center"/>
    </xf>
    <xf numFmtId="0" fontId="8" fillId="8" borderId="13" xfId="0" applyNumberFormat="1" applyFont="1" applyFill="1" applyBorder="1" applyAlignment="1">
      <alignment horizontal="center"/>
    </xf>
    <xf numFmtId="0" fontId="4" fillId="8" borderId="13" xfId="0" applyNumberFormat="1" applyFont="1" applyFill="1" applyBorder="1" applyAlignment="1">
      <alignment horizontal="center"/>
    </xf>
    <xf numFmtId="0" fontId="4" fillId="8" borderId="9" xfId="0" applyNumberFormat="1" applyFont="1" applyFill="1" applyBorder="1"/>
    <xf numFmtId="0" fontId="4" fillId="8" borderId="15" xfId="0" applyNumberFormat="1" applyFont="1" applyFill="1" applyBorder="1"/>
    <xf numFmtId="0" fontId="4" fillId="8" borderId="11" xfId="0" applyNumberFormat="1" applyFont="1" applyFill="1" applyBorder="1" applyAlignment="1">
      <alignment horizontal="center"/>
    </xf>
    <xf numFmtId="0" fontId="20" fillId="6" borderId="19" xfId="0" applyNumberFormat="1" applyFont="1" applyFill="1" applyBorder="1" applyAlignment="1">
      <alignment horizontal="center"/>
    </xf>
    <xf numFmtId="0" fontId="20" fillId="6" borderId="20" xfId="0" applyNumberFormat="1" applyFont="1" applyFill="1" applyBorder="1" applyAlignment="1">
      <alignment horizontal="center"/>
    </xf>
    <xf numFmtId="0" fontId="20" fillId="6" borderId="21" xfId="0" applyNumberFormat="1" applyFont="1" applyFill="1" applyBorder="1" applyAlignment="1">
      <alignment horizontal="center"/>
    </xf>
    <xf numFmtId="0" fontId="20" fillId="6" borderId="23" xfId="0" applyNumberFormat="1" applyFont="1" applyFill="1" applyBorder="1" applyAlignment="1">
      <alignment horizontal="center"/>
    </xf>
    <xf numFmtId="43" fontId="0" fillId="0" borderId="0" xfId="0" applyNumberFormat="1"/>
    <xf numFmtId="167" fontId="10" fillId="9" borderId="0" xfId="0" applyNumberFormat="1" applyFont="1" applyFill="1" applyBorder="1"/>
    <xf numFmtId="0" fontId="6" fillId="8" borderId="12" xfId="0" applyNumberFormat="1" applyFont="1" applyFill="1" applyBorder="1" applyAlignment="1">
      <alignment horizontal="left"/>
    </xf>
    <xf numFmtId="0" fontId="8" fillId="8" borderId="14" xfId="0" applyNumberFormat="1" applyFont="1" applyFill="1" applyBorder="1" applyAlignment="1">
      <alignment horizontal="center"/>
    </xf>
    <xf numFmtId="0" fontId="23" fillId="5" borderId="18" xfId="0" applyNumberFormat="1" applyFont="1" applyFill="1" applyBorder="1" applyAlignment="1">
      <alignment horizontal="center"/>
    </xf>
    <xf numFmtId="0" fontId="23" fillId="5" borderId="24" xfId="0" applyNumberFormat="1" applyFont="1" applyFill="1" applyBorder="1" applyAlignment="1">
      <alignment horizontal="center"/>
    </xf>
    <xf numFmtId="0" fontId="23" fillId="5" borderId="22" xfId="0" applyNumberFormat="1" applyFont="1" applyFill="1" applyBorder="1" applyAlignment="1">
      <alignment horizontal="center"/>
    </xf>
    <xf numFmtId="164" fontId="24" fillId="10" borderId="25" xfId="0" applyNumberFormat="1" applyFont="1" applyFill="1" applyBorder="1" applyAlignment="1">
      <alignment horizontal="center"/>
    </xf>
    <xf numFmtId="0" fontId="8" fillId="8" borderId="16" xfId="0" applyNumberFormat="1" applyFont="1" applyFill="1" applyBorder="1" applyAlignment="1">
      <alignment horizontal="center"/>
    </xf>
    <xf numFmtId="0" fontId="8" fillId="8" borderId="17" xfId="0" applyNumberFormat="1" applyFont="1" applyFill="1" applyBorder="1" applyAlignment="1">
      <alignment horizontal="center"/>
    </xf>
    <xf numFmtId="0" fontId="4" fillId="2" borderId="26" xfId="0" applyNumberFormat="1" applyFont="1" applyFill="1" applyBorder="1"/>
    <xf numFmtId="0" fontId="1" fillId="0" borderId="0" xfId="4"/>
    <xf numFmtId="0" fontId="21" fillId="7" borderId="0" xfId="0" applyFont="1" applyFill="1" applyAlignment="1">
      <alignment horizontal="center"/>
    </xf>
    <xf numFmtId="164" fontId="4" fillId="2" borderId="8" xfId="0" applyNumberFormat="1" applyFont="1" applyFill="1" applyBorder="1" applyAlignment="1">
      <alignment horizontal="center"/>
    </xf>
    <xf numFmtId="164" fontId="4" fillId="2" borderId="6" xfId="0" applyNumberFormat="1" applyFont="1" applyFill="1" applyBorder="1" applyAlignment="1">
      <alignment horizontal="center"/>
    </xf>
    <xf numFmtId="0" fontId="17" fillId="7" borderId="0" xfId="0" applyFont="1" applyFill="1" applyAlignment="1">
      <alignment vertical="top" wrapText="1"/>
    </xf>
    <xf numFmtId="0" fontId="0" fillId="7" borderId="0" xfId="0" applyFill="1" applyAlignment="1">
      <alignment wrapText="1"/>
    </xf>
    <xf numFmtId="0" fontId="0" fillId="7" borderId="21" xfId="0" applyFill="1" applyBorder="1" applyAlignment="1">
      <alignment horizontal="center"/>
    </xf>
    <xf numFmtId="0" fontId="0" fillId="7" borderId="18" xfId="0" applyFill="1" applyBorder="1" applyAlignment="1">
      <alignment horizontal="center"/>
    </xf>
    <xf numFmtId="0" fontId="0" fillId="7" borderId="22" xfId="0" applyFill="1" applyBorder="1" applyAlignment="1">
      <alignment horizontal="center"/>
    </xf>
    <xf numFmtId="0" fontId="0" fillId="7" borderId="23" xfId="0" applyFill="1" applyBorder="1" applyAlignment="1">
      <alignment horizontal="center"/>
    </xf>
    <xf numFmtId="0" fontId="0" fillId="7" borderId="24" xfId="0" applyFill="1" applyBorder="1" applyAlignment="1">
      <alignment horizontal="center"/>
    </xf>
    <xf numFmtId="0" fontId="0" fillId="7" borderId="25" xfId="0" applyFill="1" applyBorder="1" applyAlignment="1">
      <alignment horizontal="center"/>
    </xf>
    <xf numFmtId="0" fontId="0" fillId="7" borderId="11" xfId="0" applyFill="1" applyBorder="1" applyAlignment="1">
      <alignment horizontal="center"/>
    </xf>
    <xf numFmtId="0" fontId="0" fillId="7" borderId="19" xfId="0" applyFill="1" applyBorder="1" applyAlignment="1">
      <alignment horizontal="center"/>
    </xf>
    <xf numFmtId="0" fontId="0" fillId="7" borderId="20" xfId="0" applyFill="1" applyBorder="1" applyAlignment="1">
      <alignment horizontal="center"/>
    </xf>
    <xf numFmtId="0" fontId="4" fillId="8" borderId="14" xfId="0" applyNumberFormat="1" applyFont="1" applyFill="1" applyBorder="1" applyAlignment="1">
      <alignment horizontal="center" wrapText="1"/>
    </xf>
    <xf numFmtId="0" fontId="4" fillId="8" borderId="0" xfId="0" applyNumberFormat="1" applyFont="1" applyFill="1" applyBorder="1" applyAlignment="1">
      <alignment horizontal="center" wrapText="1"/>
    </xf>
    <xf numFmtId="0" fontId="4" fillId="8" borderId="15" xfId="0" applyNumberFormat="1" applyFont="1" applyFill="1" applyBorder="1" applyAlignment="1">
      <alignment horizontal="center" wrapText="1"/>
    </xf>
    <xf numFmtId="0" fontId="4" fillId="8" borderId="16" xfId="0" applyNumberFormat="1" applyFont="1" applyFill="1" applyBorder="1" applyAlignment="1">
      <alignment horizontal="center" wrapText="1"/>
    </xf>
    <xf numFmtId="0" fontId="4" fillId="8" borderId="17" xfId="0" applyNumberFormat="1" applyFont="1" applyFill="1" applyBorder="1" applyAlignment="1">
      <alignment horizontal="center" wrapText="1"/>
    </xf>
    <xf numFmtId="0" fontId="4" fillId="8" borderId="10" xfId="0" applyNumberFormat="1" applyFont="1" applyFill="1" applyBorder="1" applyAlignment="1">
      <alignment horizontal="center" wrapText="1"/>
    </xf>
    <xf numFmtId="0" fontId="18" fillId="0" borderId="12" xfId="0" applyFont="1" applyBorder="1" applyAlignment="1">
      <alignment horizontal="center"/>
    </xf>
    <xf numFmtId="0" fontId="18" fillId="0" borderId="13" xfId="0" applyFont="1" applyBorder="1" applyAlignment="1">
      <alignment horizontal="center"/>
    </xf>
    <xf numFmtId="0" fontId="18" fillId="0" borderId="9" xfId="0" applyFont="1" applyBorder="1" applyAlignment="1">
      <alignment horizontal="center"/>
    </xf>
    <xf numFmtId="0" fontId="18" fillId="0" borderId="14" xfId="0" applyFont="1" applyBorder="1" applyAlignment="1">
      <alignment horizontal="center"/>
    </xf>
    <xf numFmtId="0" fontId="18" fillId="0" borderId="0" xfId="0" applyFont="1" applyBorder="1" applyAlignment="1">
      <alignment horizontal="center"/>
    </xf>
    <xf numFmtId="0" fontId="18" fillId="0" borderId="15" xfId="0" applyFont="1" applyBorder="1" applyAlignment="1">
      <alignment horizontal="center"/>
    </xf>
    <xf numFmtId="0" fontId="18" fillId="0" borderId="16" xfId="0" applyFont="1" applyBorder="1" applyAlignment="1">
      <alignment horizontal="center"/>
    </xf>
    <xf numFmtId="0" fontId="18" fillId="0" borderId="17" xfId="0" applyFont="1" applyBorder="1" applyAlignment="1">
      <alignment horizontal="center"/>
    </xf>
    <xf numFmtId="0" fontId="18" fillId="0" borderId="10" xfId="0" applyFont="1" applyBorder="1" applyAlignment="1">
      <alignment horizontal="center"/>
    </xf>
  </cellXfs>
  <cellStyles count="5">
    <cellStyle name="Comma" xfId="1" builtinId="3"/>
    <cellStyle name="Comma 2" xfId="3" xr:uid="{00000000-0005-0000-0000-000001000000}"/>
    <cellStyle name="Normal" xfId="0" builtinId="0"/>
    <cellStyle name="Normal 4" xfId="4" xr:uid="{DD66C262-F186-4CA4-85AC-05DDF6CE00D7}"/>
    <cellStyle name="Normalu"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40360</xdr:colOff>
          <xdr:row>10</xdr:row>
          <xdr:rowOff>99447</xdr:rowOff>
        </xdr:from>
        <xdr:to>
          <xdr:col>3</xdr:col>
          <xdr:colOff>638496</xdr:colOff>
          <xdr:row>27</xdr:row>
          <xdr:rowOff>40359</xdr:rowOff>
        </xdr:to>
        <xdr:sp macro="" textlink="">
          <xdr:nvSpPr>
            <xdr:cNvPr id="5126" name="Object 6" hidden="1">
              <a:extLst>
                <a:ext uri="{63B3BB69-23CF-44E3-9099-C40C66FF867C}">
                  <a14:compatExt spid="_x0000_s5126"/>
                </a:ext>
                <a:ext uri="{FF2B5EF4-FFF2-40B4-BE49-F238E27FC236}">
                  <a16:creationId xmlns:a16="http://schemas.microsoft.com/office/drawing/2014/main" id="{44D0C491-4BBA-7044-2FA6-6C77FAF758D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5</xdr:col>
      <xdr:colOff>459441</xdr:colOff>
      <xdr:row>9</xdr:row>
      <xdr:rowOff>22412</xdr:rowOff>
    </xdr:from>
    <xdr:to>
      <xdr:col>28</xdr:col>
      <xdr:colOff>109016</xdr:colOff>
      <xdr:row>49</xdr:row>
      <xdr:rowOff>99499</xdr:rowOff>
    </xdr:to>
    <xdr:pic>
      <xdr:nvPicPr>
        <xdr:cNvPr id="2" name="Picture 1">
          <a:extLst>
            <a:ext uri="{FF2B5EF4-FFF2-40B4-BE49-F238E27FC236}">
              <a16:creationId xmlns:a16="http://schemas.microsoft.com/office/drawing/2014/main" id="{4A4B9A1A-6A79-4135-E44D-3CA809AED777}"/>
            </a:ext>
          </a:extLst>
        </xdr:cNvPr>
        <xdr:cNvPicPr>
          <a:picLocks noChangeAspect="1"/>
        </xdr:cNvPicPr>
      </xdr:nvPicPr>
      <xdr:blipFill>
        <a:blip xmlns:r="http://schemas.openxmlformats.org/officeDocument/2006/relationships" r:embed="rId1"/>
        <a:stretch>
          <a:fillRect/>
        </a:stretch>
      </xdr:blipFill>
      <xdr:spPr>
        <a:xfrm>
          <a:off x="3877235" y="1434353"/>
          <a:ext cx="15371428" cy="635238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28"/>
  <sheetViews>
    <sheetView tabSelected="1" zoomScale="118" zoomScaleNormal="55" workbookViewId="0">
      <selection activeCell="H25" sqref="H25"/>
    </sheetView>
  </sheetViews>
  <sheetFormatPr defaultColWidth="9" defaultRowHeight="12" x14ac:dyDescent="0.15"/>
  <cols>
    <col min="1" max="1" width="9" style="87"/>
    <col min="2" max="2" width="9" style="87" customWidth="1"/>
    <col min="3" max="16384" width="9" style="87"/>
  </cols>
  <sheetData>
    <row r="2" spans="1:12" x14ac:dyDescent="0.15">
      <c r="E2" s="88" t="s">
        <v>103</v>
      </c>
    </row>
    <row r="4" spans="1:12" x14ac:dyDescent="0.15">
      <c r="A4" s="87" t="s">
        <v>69</v>
      </c>
    </row>
    <row r="6" spans="1:12" ht="151.5" customHeight="1" x14ac:dyDescent="0.15">
      <c r="A6" s="115" t="s">
        <v>95</v>
      </c>
      <c r="B6" s="116"/>
      <c r="C6" s="116"/>
      <c r="D6" s="116"/>
      <c r="E6" s="116"/>
      <c r="F6" s="116"/>
      <c r="G6" s="116"/>
      <c r="H6" s="116"/>
      <c r="I6" s="116"/>
      <c r="J6" s="116"/>
      <c r="K6" s="116"/>
      <c r="L6" s="116"/>
    </row>
    <row r="8" spans="1:12" x14ac:dyDescent="0.15">
      <c r="A8" s="87" t="s">
        <v>77</v>
      </c>
    </row>
    <row r="9" spans="1:12" ht="10.5" customHeight="1" thickBot="1" x14ac:dyDescent="0.2"/>
    <row r="10" spans="1:12" ht="12.75" thickBot="1" x14ac:dyDescent="0.2">
      <c r="B10" s="123" t="s">
        <v>87</v>
      </c>
      <c r="C10" s="124"/>
      <c r="D10" s="125"/>
      <c r="F10" s="102" t="s">
        <v>83</v>
      </c>
      <c r="G10" s="91"/>
      <c r="H10" s="91"/>
      <c r="I10" s="92"/>
      <c r="J10" s="93"/>
      <c r="K10" s="112" t="s">
        <v>101</v>
      </c>
    </row>
    <row r="11" spans="1:12" x14ac:dyDescent="0.15">
      <c r="B11" s="117"/>
      <c r="C11" s="118"/>
      <c r="D11" s="119"/>
      <c r="F11" s="103"/>
      <c r="G11" s="95"/>
      <c r="H11" s="96" t="s">
        <v>79</v>
      </c>
      <c r="I11" s="97" t="s">
        <v>80</v>
      </c>
      <c r="J11" s="94"/>
      <c r="K11" s="104" t="s">
        <v>99</v>
      </c>
    </row>
    <row r="12" spans="1:12" ht="12" customHeight="1" thickBot="1" x14ac:dyDescent="0.2">
      <c r="B12" s="117"/>
      <c r="C12" s="118"/>
      <c r="D12" s="119"/>
      <c r="F12" s="103"/>
      <c r="G12" s="98" t="s">
        <v>81</v>
      </c>
      <c r="H12" s="104">
        <v>1979</v>
      </c>
      <c r="I12" s="106">
        <v>1</v>
      </c>
      <c r="J12" s="94"/>
      <c r="K12" s="107" t="s">
        <v>100</v>
      </c>
    </row>
    <row r="13" spans="1:12" ht="12.75" thickBot="1" x14ac:dyDescent="0.2">
      <c r="B13" s="117"/>
      <c r="C13" s="118"/>
      <c r="D13" s="119"/>
      <c r="F13" s="103"/>
      <c r="G13" s="99" t="s">
        <v>82</v>
      </c>
      <c r="H13" s="105">
        <v>2026</v>
      </c>
      <c r="I13" s="107">
        <f>I12*VLOOKUP(H13,Inflation_Lookup_Table,2)/VLOOKUP(H12,Inflation_Lookup_Table,2)</f>
        <v>5.1509912183250375</v>
      </c>
      <c r="J13" s="94"/>
    </row>
    <row r="14" spans="1:12" ht="12" customHeight="1" x14ac:dyDescent="0.15">
      <c r="B14" s="117"/>
      <c r="C14" s="118"/>
      <c r="D14" s="119"/>
      <c r="F14" s="126" t="s">
        <v>104</v>
      </c>
      <c r="G14" s="127"/>
      <c r="H14" s="127"/>
      <c r="I14" s="127"/>
      <c r="J14" s="128"/>
    </row>
    <row r="15" spans="1:12" ht="12.75" thickBot="1" x14ac:dyDescent="0.2">
      <c r="B15" s="117"/>
      <c r="C15" s="118"/>
      <c r="D15" s="119"/>
      <c r="F15" s="129"/>
      <c r="G15" s="130"/>
      <c r="H15" s="130"/>
      <c r="I15" s="130"/>
      <c r="J15" s="131"/>
    </row>
    <row r="16" spans="1:12" x14ac:dyDescent="0.15">
      <c r="B16" s="117"/>
      <c r="C16" s="118"/>
      <c r="D16" s="119"/>
    </row>
    <row r="17" spans="2:4" x14ac:dyDescent="0.15">
      <c r="B17" s="117"/>
      <c r="C17" s="118"/>
      <c r="D17" s="119"/>
    </row>
    <row r="18" spans="2:4" x14ac:dyDescent="0.15">
      <c r="B18" s="117"/>
      <c r="C18" s="118"/>
      <c r="D18" s="119"/>
    </row>
    <row r="19" spans="2:4" x14ac:dyDescent="0.15">
      <c r="B19" s="117"/>
      <c r="C19" s="118"/>
      <c r="D19" s="119"/>
    </row>
    <row r="20" spans="2:4" x14ac:dyDescent="0.15">
      <c r="B20" s="117"/>
      <c r="C20" s="118"/>
      <c r="D20" s="119"/>
    </row>
    <row r="21" spans="2:4" x14ac:dyDescent="0.15">
      <c r="B21" s="117"/>
      <c r="C21" s="118"/>
      <c r="D21" s="119"/>
    </row>
    <row r="22" spans="2:4" x14ac:dyDescent="0.15">
      <c r="B22" s="117"/>
      <c r="C22" s="118"/>
      <c r="D22" s="119"/>
    </row>
    <row r="23" spans="2:4" x14ac:dyDescent="0.15">
      <c r="B23" s="117"/>
      <c r="C23" s="118"/>
      <c r="D23" s="119"/>
    </row>
    <row r="24" spans="2:4" x14ac:dyDescent="0.15">
      <c r="B24" s="117"/>
      <c r="C24" s="118"/>
      <c r="D24" s="119"/>
    </row>
    <row r="25" spans="2:4" x14ac:dyDescent="0.15">
      <c r="B25" s="117"/>
      <c r="C25" s="118"/>
      <c r="D25" s="119"/>
    </row>
    <row r="26" spans="2:4" x14ac:dyDescent="0.15">
      <c r="B26" s="117"/>
      <c r="C26" s="118"/>
      <c r="D26" s="119"/>
    </row>
    <row r="27" spans="2:4" x14ac:dyDescent="0.15">
      <c r="B27" s="117"/>
      <c r="C27" s="118"/>
      <c r="D27" s="119"/>
    </row>
    <row r="28" spans="2:4" ht="12.75" thickBot="1" x14ac:dyDescent="0.2">
      <c r="B28" s="120"/>
      <c r="C28" s="121"/>
      <c r="D28" s="122"/>
    </row>
  </sheetData>
  <mergeCells count="4">
    <mergeCell ref="A6:L6"/>
    <mergeCell ref="B11:D28"/>
    <mergeCell ref="B10:D10"/>
    <mergeCell ref="F14:J15"/>
  </mergeCells>
  <phoneticPr fontId="13" type="noConversion"/>
  <pageMargins left="0.2" right="0.2" top="0.5" bottom="0.5" header="0.3" footer="0.3"/>
  <pageSetup scale="85" orientation="landscape" r:id="rId1"/>
  <headerFooter alignWithMargins="0"/>
  <drawing r:id="rId2"/>
  <legacyDrawing r:id="rId3"/>
  <oleObjects>
    <mc:AlternateContent xmlns:mc="http://schemas.openxmlformats.org/markup-compatibility/2006">
      <mc:Choice Requires="x14">
        <oleObject progId="AcroExch.Document.DC" shapeId="5126" r:id="rId4">
          <objectPr defaultSize="0" autoPict="0" r:id="rId5">
            <anchor moveWithCells="1">
              <from>
                <xdr:col>1</xdr:col>
                <xdr:colOff>38100</xdr:colOff>
                <xdr:row>10</xdr:row>
                <xdr:rowOff>95250</xdr:rowOff>
              </from>
              <to>
                <xdr:col>3</xdr:col>
                <xdr:colOff>638175</xdr:colOff>
                <xdr:row>27</xdr:row>
                <xdr:rowOff>38100</xdr:rowOff>
              </to>
            </anchor>
          </objectPr>
        </oleObject>
      </mc:Choice>
      <mc:Fallback>
        <oleObject progId="AcroExch.Document.DC" shapeId="5126"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CB85"/>
  <sheetViews>
    <sheetView zoomScale="130" zoomScaleNormal="130" workbookViewId="0">
      <pane xSplit="1" ySplit="6" topLeftCell="B7" activePane="bottomRight" state="frozenSplit"/>
      <selection pane="topRight" activeCell="L1" sqref="L1"/>
      <selection pane="bottomLeft" activeCell="A19" sqref="A19"/>
      <selection pane="bottomRight" activeCell="CE11" sqref="CE11"/>
    </sheetView>
  </sheetViews>
  <sheetFormatPr defaultColWidth="9" defaultRowHeight="10.5" x14ac:dyDescent="0.15"/>
  <cols>
    <col min="1" max="1" width="9.375" style="54" customWidth="1"/>
    <col min="2" max="4" width="5.125" style="54" customWidth="1"/>
    <col min="5" max="5" width="6.375" style="54" bestFit="1" customWidth="1"/>
    <col min="6" max="6" width="6.875" style="54" customWidth="1"/>
    <col min="7" max="9" width="5.125" style="54" customWidth="1"/>
    <col min="10" max="10" width="6.375" style="54" bestFit="1" customWidth="1"/>
    <col min="11" max="17" width="5.125" style="54" customWidth="1"/>
    <col min="18" max="18" width="5.375" style="54" customWidth="1"/>
    <col min="19" max="23" width="5.125" style="54" customWidth="1"/>
    <col min="24" max="25" width="5.375" style="54" customWidth="1"/>
    <col min="26" max="55" width="5.125" style="54" customWidth="1"/>
    <col min="56" max="79" width="5.5" style="54" customWidth="1"/>
    <col min="80" max="80" width="10" style="54" customWidth="1"/>
    <col min="81" max="16384" width="9" style="54"/>
  </cols>
  <sheetData>
    <row r="1" spans="1:80" s="11" customFormat="1" ht="12" x14ac:dyDescent="0.15">
      <c r="A1" s="44"/>
      <c r="B1" s="9"/>
      <c r="C1" s="9"/>
      <c r="D1" s="9"/>
      <c r="E1" s="9"/>
      <c r="F1" s="45" t="s">
        <v>105</v>
      </c>
      <c r="G1" s="9"/>
      <c r="H1" s="9"/>
      <c r="I1" s="9"/>
      <c r="J1" s="9"/>
      <c r="K1" s="9"/>
      <c r="L1" s="9"/>
      <c r="M1" s="9"/>
      <c r="N1" s="45"/>
      <c r="O1" s="9"/>
      <c r="P1" s="9"/>
      <c r="Q1" s="9"/>
      <c r="R1" s="9"/>
      <c r="S1" s="9"/>
      <c r="T1" s="9"/>
      <c r="U1" s="9"/>
      <c r="V1" s="45" t="str">
        <f>F1</f>
        <v>NASA NEW START INFLATION INDEX--(ACTUALS THRU September 2025)</v>
      </c>
      <c r="W1" s="9"/>
      <c r="X1" s="45"/>
      <c r="Y1" s="9"/>
      <c r="Z1" s="9"/>
      <c r="AA1" s="45"/>
      <c r="AB1" s="9"/>
      <c r="AC1" s="9"/>
      <c r="AD1" s="9"/>
      <c r="AE1" s="9"/>
      <c r="AF1" s="9"/>
      <c r="AG1" s="9"/>
      <c r="AH1" s="9"/>
      <c r="AI1" s="9"/>
      <c r="AJ1" s="45"/>
      <c r="AK1" s="9"/>
      <c r="AL1" s="9"/>
      <c r="AM1" s="9"/>
      <c r="AN1" s="9" t="str">
        <f>F1</f>
        <v>NASA NEW START INFLATION INDEX--(ACTUALS THRU September 2025)</v>
      </c>
      <c r="AO1" s="9"/>
      <c r="AP1" s="24"/>
      <c r="AQ1" s="9"/>
      <c r="AR1" s="9"/>
      <c r="AS1" s="9"/>
      <c r="AT1" s="24"/>
      <c r="AU1" s="24"/>
      <c r="AV1" s="9"/>
      <c r="AW1" s="7"/>
      <c r="AX1" s="7"/>
      <c r="AY1" s="7"/>
      <c r="AZ1" s="7"/>
      <c r="BA1" s="7"/>
      <c r="BB1" s="7"/>
      <c r="BC1" s="7"/>
      <c r="BD1" s="7"/>
      <c r="BE1" s="7"/>
      <c r="BF1" s="45" t="str">
        <f>AN1</f>
        <v>NASA NEW START INFLATION INDEX--(ACTUALS THRU September 2025)</v>
      </c>
      <c r="BG1" s="7"/>
      <c r="BH1" s="7"/>
      <c r="BI1" s="7"/>
      <c r="BJ1" s="7"/>
      <c r="BK1" s="7"/>
      <c r="BL1" s="7"/>
      <c r="BM1" s="7"/>
      <c r="BN1" s="7"/>
      <c r="BO1" s="7"/>
      <c r="BP1" s="7"/>
      <c r="BQ1" s="7"/>
      <c r="BR1" s="7"/>
      <c r="BS1" s="7"/>
      <c r="BT1" s="7"/>
      <c r="BU1" s="7"/>
      <c r="BV1" s="7"/>
      <c r="BW1" s="7"/>
      <c r="BX1" s="7"/>
      <c r="BY1" s="7"/>
      <c r="BZ1" s="7"/>
      <c r="CA1" s="7"/>
      <c r="CB1" s="46"/>
    </row>
    <row r="2" spans="1:80" s="55" customFormat="1" x14ac:dyDescent="0.15">
      <c r="A2" s="47" t="s">
        <v>0</v>
      </c>
      <c r="B2" s="22">
        <v>1959</v>
      </c>
      <c r="C2" s="52">
        <f t="shared" ref="C2:S2" si="0">B2+1</f>
        <v>1960</v>
      </c>
      <c r="D2" s="48">
        <f t="shared" si="0"/>
        <v>1961</v>
      </c>
      <c r="E2" s="52">
        <f t="shared" si="0"/>
        <v>1962</v>
      </c>
      <c r="F2" s="48">
        <f t="shared" si="0"/>
        <v>1963</v>
      </c>
      <c r="G2" s="52">
        <f t="shared" si="0"/>
        <v>1964</v>
      </c>
      <c r="H2" s="48">
        <f t="shared" si="0"/>
        <v>1965</v>
      </c>
      <c r="I2" s="53">
        <f t="shared" si="0"/>
        <v>1966</v>
      </c>
      <c r="J2" s="48">
        <f t="shared" si="0"/>
        <v>1967</v>
      </c>
      <c r="K2" s="52">
        <f t="shared" si="0"/>
        <v>1968</v>
      </c>
      <c r="L2" s="48">
        <f t="shared" si="0"/>
        <v>1969</v>
      </c>
      <c r="M2" s="52">
        <f t="shared" si="0"/>
        <v>1970</v>
      </c>
      <c r="N2" s="48">
        <f t="shared" si="0"/>
        <v>1971</v>
      </c>
      <c r="O2" s="52">
        <f t="shared" si="0"/>
        <v>1972</v>
      </c>
      <c r="P2" s="48">
        <f t="shared" si="0"/>
        <v>1973</v>
      </c>
      <c r="Q2" s="52">
        <f t="shared" si="0"/>
        <v>1974</v>
      </c>
      <c r="R2" s="48">
        <f t="shared" si="0"/>
        <v>1975</v>
      </c>
      <c r="S2" s="52">
        <f t="shared" si="0"/>
        <v>1976</v>
      </c>
      <c r="T2" s="48" t="s">
        <v>1</v>
      </c>
      <c r="U2" s="52">
        <f>S2+1</f>
        <v>1977</v>
      </c>
      <c r="V2" s="48">
        <f>U2+1</f>
        <v>1978</v>
      </c>
      <c r="W2" s="52">
        <f t="shared" ref="W2:BG2" si="1">V2+1</f>
        <v>1979</v>
      </c>
      <c r="X2" s="48">
        <f t="shared" si="1"/>
        <v>1980</v>
      </c>
      <c r="Y2" s="52">
        <f t="shared" si="1"/>
        <v>1981</v>
      </c>
      <c r="Z2" s="48">
        <f t="shared" si="1"/>
        <v>1982</v>
      </c>
      <c r="AA2" s="52">
        <f t="shared" si="1"/>
        <v>1983</v>
      </c>
      <c r="AB2" s="48">
        <f t="shared" si="1"/>
        <v>1984</v>
      </c>
      <c r="AC2" s="52">
        <f t="shared" si="1"/>
        <v>1985</v>
      </c>
      <c r="AD2" s="48">
        <f t="shared" si="1"/>
        <v>1986</v>
      </c>
      <c r="AE2" s="52">
        <f t="shared" si="1"/>
        <v>1987</v>
      </c>
      <c r="AF2" s="48">
        <f t="shared" si="1"/>
        <v>1988</v>
      </c>
      <c r="AG2" s="52">
        <f t="shared" si="1"/>
        <v>1989</v>
      </c>
      <c r="AH2" s="48">
        <f t="shared" si="1"/>
        <v>1990</v>
      </c>
      <c r="AI2" s="52">
        <f t="shared" si="1"/>
        <v>1991</v>
      </c>
      <c r="AJ2" s="48">
        <f t="shared" si="1"/>
        <v>1992</v>
      </c>
      <c r="AK2" s="52">
        <f t="shared" si="1"/>
        <v>1993</v>
      </c>
      <c r="AL2" s="48">
        <f t="shared" si="1"/>
        <v>1994</v>
      </c>
      <c r="AM2" s="52">
        <f t="shared" si="1"/>
        <v>1995</v>
      </c>
      <c r="AN2" s="48">
        <f t="shared" si="1"/>
        <v>1996</v>
      </c>
      <c r="AO2" s="52">
        <f t="shared" si="1"/>
        <v>1997</v>
      </c>
      <c r="AP2" s="48">
        <f t="shared" si="1"/>
        <v>1998</v>
      </c>
      <c r="AQ2" s="52">
        <f t="shared" si="1"/>
        <v>1999</v>
      </c>
      <c r="AR2" s="48">
        <f t="shared" si="1"/>
        <v>2000</v>
      </c>
      <c r="AS2" s="23">
        <f t="shared" si="1"/>
        <v>2001</v>
      </c>
      <c r="AT2" s="49">
        <f t="shared" si="1"/>
        <v>2002</v>
      </c>
      <c r="AU2" s="23">
        <f t="shared" si="1"/>
        <v>2003</v>
      </c>
      <c r="AV2" s="49">
        <f t="shared" si="1"/>
        <v>2004</v>
      </c>
      <c r="AW2" s="23">
        <f t="shared" si="1"/>
        <v>2005</v>
      </c>
      <c r="AX2" s="49">
        <f t="shared" si="1"/>
        <v>2006</v>
      </c>
      <c r="AY2" s="23">
        <f t="shared" si="1"/>
        <v>2007</v>
      </c>
      <c r="AZ2" s="49">
        <f t="shared" si="1"/>
        <v>2008</v>
      </c>
      <c r="BA2" s="23">
        <f t="shared" si="1"/>
        <v>2009</v>
      </c>
      <c r="BB2" s="49">
        <f t="shared" si="1"/>
        <v>2010</v>
      </c>
      <c r="BC2" s="23">
        <f t="shared" si="1"/>
        <v>2011</v>
      </c>
      <c r="BD2" s="49">
        <f t="shared" si="1"/>
        <v>2012</v>
      </c>
      <c r="BE2" s="23">
        <f t="shared" si="1"/>
        <v>2013</v>
      </c>
      <c r="BF2" s="49">
        <f t="shared" si="1"/>
        <v>2014</v>
      </c>
      <c r="BG2" s="23">
        <f t="shared" si="1"/>
        <v>2015</v>
      </c>
      <c r="BH2" s="49">
        <f t="shared" ref="BH2:BO2" si="2">BG2+1</f>
        <v>2016</v>
      </c>
      <c r="BI2" s="49">
        <f t="shared" si="2"/>
        <v>2017</v>
      </c>
      <c r="BJ2" s="63">
        <f t="shared" si="2"/>
        <v>2018</v>
      </c>
      <c r="BK2" s="23">
        <f t="shared" si="2"/>
        <v>2019</v>
      </c>
      <c r="BL2" s="63">
        <f t="shared" si="2"/>
        <v>2020</v>
      </c>
      <c r="BM2" s="23">
        <f t="shared" si="2"/>
        <v>2021</v>
      </c>
      <c r="BN2" s="63">
        <f t="shared" si="2"/>
        <v>2022</v>
      </c>
      <c r="BO2" s="23">
        <f t="shared" si="2"/>
        <v>2023</v>
      </c>
      <c r="BP2" s="63">
        <f>BO2+1</f>
        <v>2024</v>
      </c>
      <c r="BQ2" s="23">
        <f>BP2+1</f>
        <v>2025</v>
      </c>
      <c r="BR2" s="63">
        <f>BQ2+1</f>
        <v>2026</v>
      </c>
      <c r="BS2" s="23">
        <f>BR2+1</f>
        <v>2027</v>
      </c>
      <c r="BT2" s="63">
        <f t="shared" ref="BT2" si="3">BS2+1</f>
        <v>2028</v>
      </c>
      <c r="BU2" s="23">
        <f t="shared" ref="BU2" si="4">BT2+1</f>
        <v>2029</v>
      </c>
      <c r="BV2" s="63">
        <f t="shared" ref="BV2" si="5">BU2+1</f>
        <v>2030</v>
      </c>
      <c r="BW2" s="23">
        <f t="shared" ref="BW2" si="6">BV2+1</f>
        <v>2031</v>
      </c>
      <c r="BX2" s="63">
        <f t="shared" ref="BX2" si="7">BW2+1</f>
        <v>2032</v>
      </c>
      <c r="BY2" s="23">
        <f t="shared" ref="BY2:CA2" si="8">BX2+1</f>
        <v>2033</v>
      </c>
      <c r="BZ2" s="49">
        <f t="shared" si="8"/>
        <v>2034</v>
      </c>
      <c r="CA2" s="49">
        <f t="shared" si="8"/>
        <v>2035</v>
      </c>
      <c r="CB2" s="66"/>
    </row>
    <row r="3" spans="1:80" s="11" customFormat="1" ht="9.75" customHeight="1" x14ac:dyDescent="0.15">
      <c r="A3" s="44"/>
      <c r="B3" s="6"/>
      <c r="C3" s="8"/>
      <c r="D3" s="9"/>
      <c r="E3" s="8"/>
      <c r="F3" s="9"/>
      <c r="G3" s="8"/>
      <c r="H3" s="9"/>
      <c r="I3" s="8"/>
      <c r="J3" s="9"/>
      <c r="K3" s="8"/>
      <c r="L3" s="9"/>
      <c r="M3" s="8"/>
      <c r="N3" s="9"/>
      <c r="O3" s="8"/>
      <c r="P3" s="9"/>
      <c r="Q3" s="8"/>
      <c r="R3" s="9"/>
      <c r="S3" s="8"/>
      <c r="T3" s="9"/>
      <c r="U3" s="8"/>
      <c r="V3" s="9"/>
      <c r="W3" s="8"/>
      <c r="X3" s="9"/>
      <c r="Y3" s="8"/>
      <c r="Z3" s="9"/>
      <c r="AA3" s="8"/>
      <c r="AB3" s="9"/>
      <c r="AC3" s="8"/>
      <c r="AD3" s="9"/>
      <c r="AE3" s="8"/>
      <c r="AF3" s="9"/>
      <c r="AG3" s="8"/>
      <c r="AH3" s="9"/>
      <c r="AI3" s="8"/>
      <c r="AJ3" s="9"/>
      <c r="AK3" s="8"/>
      <c r="AL3" s="9"/>
      <c r="AM3" s="8"/>
      <c r="AN3" s="9"/>
      <c r="AO3" s="8"/>
      <c r="AP3" s="9"/>
      <c r="AQ3" s="8"/>
      <c r="AR3" s="9"/>
      <c r="AS3" s="8"/>
      <c r="AT3" s="9"/>
      <c r="AU3" s="8"/>
      <c r="AV3" s="9"/>
      <c r="AW3" s="8"/>
      <c r="AX3" s="9"/>
      <c r="AY3" s="8"/>
      <c r="AZ3" s="9"/>
      <c r="BA3" s="8"/>
      <c r="BB3" s="9"/>
      <c r="BC3" s="8"/>
      <c r="BD3" s="9"/>
      <c r="BE3" s="8"/>
      <c r="BF3" s="9"/>
      <c r="BG3" s="8"/>
      <c r="BH3" s="9"/>
      <c r="BI3" s="9"/>
      <c r="BJ3" s="6"/>
      <c r="BK3" s="8"/>
      <c r="BL3" s="6"/>
      <c r="BM3" s="8"/>
      <c r="BN3" s="6"/>
      <c r="BO3" s="8"/>
      <c r="BP3" s="6"/>
      <c r="BQ3" s="8"/>
      <c r="BR3" s="6"/>
      <c r="BS3" s="8"/>
      <c r="BT3" s="6"/>
      <c r="BU3" s="8"/>
      <c r="BV3" s="6"/>
      <c r="BW3" s="8"/>
      <c r="BX3" s="6"/>
      <c r="BY3" s="8"/>
      <c r="BZ3" s="9"/>
      <c r="CA3" s="8"/>
      <c r="CB3" s="59" t="s">
        <v>2</v>
      </c>
    </row>
    <row r="4" spans="1:80" s="11" customFormat="1" x14ac:dyDescent="0.15">
      <c r="A4" s="44" t="s">
        <v>3</v>
      </c>
      <c r="B4" s="19">
        <f t="shared" ref="B4:U4" si="9">(B6-1)</f>
        <v>4.0000000000000036E-2</v>
      </c>
      <c r="C4" s="20">
        <f t="shared" si="9"/>
        <v>4.2999999999999927E-2</v>
      </c>
      <c r="D4" s="21">
        <f t="shared" si="9"/>
        <v>3.2000000000000028E-2</v>
      </c>
      <c r="E4" s="20">
        <f t="shared" si="9"/>
        <v>4.0000000000000036E-2</v>
      </c>
      <c r="F4" s="21">
        <f t="shared" si="9"/>
        <v>3.499999999999992E-2</v>
      </c>
      <c r="G4" s="20">
        <f t="shared" si="9"/>
        <v>4.4999999999999929E-2</v>
      </c>
      <c r="H4" s="21">
        <f t="shared" si="9"/>
        <v>3.400000000000003E-2</v>
      </c>
      <c r="I4" s="20">
        <f t="shared" si="9"/>
        <v>6.0000000000000053E-2</v>
      </c>
      <c r="J4" s="21">
        <f t="shared" si="9"/>
        <v>4.8999999999999932E-2</v>
      </c>
      <c r="K4" s="20">
        <f t="shared" si="9"/>
        <v>5.4000000000000048E-2</v>
      </c>
      <c r="L4" s="21">
        <f t="shared" si="9"/>
        <v>5.699999999999994E-2</v>
      </c>
      <c r="M4" s="20">
        <f t="shared" si="9"/>
        <v>6.899999999999995E-2</v>
      </c>
      <c r="N4" s="21">
        <f t="shared" si="9"/>
        <v>6.2999999999999945E-2</v>
      </c>
      <c r="O4" s="20">
        <f t="shared" si="9"/>
        <v>5.699999999999994E-2</v>
      </c>
      <c r="P4" s="21">
        <f t="shared" si="9"/>
        <v>5.699999999999994E-2</v>
      </c>
      <c r="Q4" s="20">
        <f t="shared" si="9"/>
        <v>7.2000000000000064E-2</v>
      </c>
      <c r="R4" s="21">
        <f t="shared" si="9"/>
        <v>0.1080000000000001</v>
      </c>
      <c r="S4" s="20">
        <f t="shared" si="9"/>
        <v>9.000000000000008E-2</v>
      </c>
      <c r="T4" s="21">
        <f t="shared" si="9"/>
        <v>2.0999999999999908E-2</v>
      </c>
      <c r="U4" s="20">
        <f t="shared" si="9"/>
        <v>8.4999999999999964E-2</v>
      </c>
      <c r="V4" s="21">
        <f t="shared" ref="V4:AE4" si="10">(V6-1)</f>
        <v>7.8000000000000069E-2</v>
      </c>
      <c r="W4" s="20">
        <f t="shared" si="10"/>
        <v>9.4999999999999973E-2</v>
      </c>
      <c r="X4" s="21">
        <f t="shared" si="10"/>
        <v>0.10699999999999998</v>
      </c>
      <c r="Y4" s="20">
        <f t="shared" si="10"/>
        <v>0.10099999999999998</v>
      </c>
      <c r="Z4" s="21">
        <f t="shared" si="10"/>
        <v>7.8000000000000069E-2</v>
      </c>
      <c r="AA4" s="20">
        <f t="shared" si="10"/>
        <v>6.4000000000000057E-2</v>
      </c>
      <c r="AB4" s="21">
        <f t="shared" si="10"/>
        <v>5.4000000000000048E-2</v>
      </c>
      <c r="AC4" s="20">
        <f>(AC6-1)</f>
        <v>3.400000000000003E-2</v>
      </c>
      <c r="AD4" s="21">
        <f t="shared" si="10"/>
        <v>3.0000000000000027E-2</v>
      </c>
      <c r="AE4" s="20">
        <f t="shared" si="10"/>
        <v>4.0999999999999925E-2</v>
      </c>
      <c r="AF4" s="21">
        <f t="shared" ref="AF4:AN4" si="11">(AF6-1)</f>
        <v>5.2999999999999936E-2</v>
      </c>
      <c r="AG4" s="20">
        <f t="shared" si="11"/>
        <v>4.8000000000000043E-2</v>
      </c>
      <c r="AH4" s="21">
        <f t="shared" si="11"/>
        <v>4.4999999999999929E-2</v>
      </c>
      <c r="AI4" s="20">
        <f t="shared" si="11"/>
        <v>3.6000000000000032E-2</v>
      </c>
      <c r="AJ4" s="21">
        <f t="shared" si="11"/>
        <v>5.2000000000000046E-2</v>
      </c>
      <c r="AK4" s="20">
        <f t="shared" si="11"/>
        <v>4.2000000000000037E-2</v>
      </c>
      <c r="AL4" s="21">
        <f t="shared" si="11"/>
        <v>3.0999999999999917E-2</v>
      </c>
      <c r="AM4" s="20">
        <f t="shared" si="11"/>
        <v>2.6000000000000023E-2</v>
      </c>
      <c r="AN4" s="21">
        <f t="shared" si="11"/>
        <v>2.4999999999999911E-2</v>
      </c>
      <c r="AO4" s="20">
        <f t="shared" ref="AO4:AW4" si="12">(AO6-1)</f>
        <v>1.4000000000000012E-2</v>
      </c>
      <c r="AP4" s="21">
        <f t="shared" si="12"/>
        <v>2.4867227922311663E-2</v>
      </c>
      <c r="AQ4" s="20">
        <f t="shared" si="12"/>
        <v>2.4564753682034368E-2</v>
      </c>
      <c r="AR4" s="21">
        <f t="shared" si="12"/>
        <v>4.0296837249369499E-2</v>
      </c>
      <c r="AS4" s="20">
        <f t="shared" si="12"/>
        <v>3.6556585112360596E-2</v>
      </c>
      <c r="AT4" s="21">
        <f t="shared" si="12"/>
        <v>2.7795480735982814E-2</v>
      </c>
      <c r="AU4" s="20">
        <f t="shared" si="12"/>
        <v>2.1721204370510616E-2</v>
      </c>
      <c r="AV4" s="21">
        <f t="shared" si="12"/>
        <v>3.4412038605625694E-2</v>
      </c>
      <c r="AW4" s="20">
        <f t="shared" si="12"/>
        <v>3.0753118763608756E-2</v>
      </c>
      <c r="AX4" s="21">
        <f t="shared" ref="AX4:BF4" si="13">(AX6-1)</f>
        <v>3.1609751234153993E-2</v>
      </c>
      <c r="AY4" s="20">
        <f t="shared" si="13"/>
        <v>3.8530711110475568E-2</v>
      </c>
      <c r="AZ4" s="21">
        <f t="shared" si="13"/>
        <v>3.5617056849229556E-2</v>
      </c>
      <c r="BA4" s="20">
        <f t="shared" si="13"/>
        <v>1.9050041579657062E-2</v>
      </c>
      <c r="BB4" s="21">
        <f t="shared" si="13"/>
        <v>1.3693261101519694E-2</v>
      </c>
      <c r="BC4" s="20">
        <f t="shared" si="13"/>
        <v>1.6136508208921985E-2</v>
      </c>
      <c r="BD4" s="21">
        <f t="shared" si="13"/>
        <v>1.0633651008898681E-2</v>
      </c>
      <c r="BE4" s="20">
        <f t="shared" si="13"/>
        <v>1.5037534838206357E-2</v>
      </c>
      <c r="BF4" s="21">
        <f t="shared" si="13"/>
        <v>1.9628086218293372E-2</v>
      </c>
      <c r="BG4" s="20">
        <f t="shared" ref="BG4:BL4" si="14">(BG6-1)</f>
        <v>2.0126670797119495E-2</v>
      </c>
      <c r="BH4" s="21">
        <f t="shared" si="14"/>
        <v>1.2094619210780033E-2</v>
      </c>
      <c r="BI4" s="21">
        <f t="shared" si="14"/>
        <v>2.1264890626309763E-2</v>
      </c>
      <c r="BJ4" s="19">
        <f t="shared" si="14"/>
        <v>2.5254968408429779E-2</v>
      </c>
      <c r="BK4" s="20">
        <f t="shared" si="14"/>
        <v>1.9300237857768687E-2</v>
      </c>
      <c r="BL4" s="19">
        <f t="shared" si="14"/>
        <v>2.2105769854876334E-2</v>
      </c>
      <c r="BM4" s="20">
        <f t="shared" ref="BM4:BR4" si="15">(BM6-1)</f>
        <v>3.7660779457435289E-2</v>
      </c>
      <c r="BN4" s="19">
        <f t="shared" si="15"/>
        <v>5.5481230832979289E-2</v>
      </c>
      <c r="BO4" s="20">
        <f t="shared" si="15"/>
        <v>3.927958845713575E-2</v>
      </c>
      <c r="BP4" s="19">
        <f t="shared" si="15"/>
        <v>3.2532039034652405E-2</v>
      </c>
      <c r="BQ4" s="20">
        <f t="shared" si="15"/>
        <v>3.7927383931573688E-2</v>
      </c>
      <c r="BR4" s="19">
        <f t="shared" si="15"/>
        <v>3.2111668991166242E-2</v>
      </c>
      <c r="BS4" s="20">
        <f t="shared" ref="BS4:BX4" si="16">(BS6-1)</f>
        <v>2.4745409541064189E-2</v>
      </c>
      <c r="BT4" s="19">
        <f t="shared" si="16"/>
        <v>2.509853468481027E-2</v>
      </c>
      <c r="BU4" s="20">
        <f t="shared" si="16"/>
        <v>2.4634608701221916E-2</v>
      </c>
      <c r="BV4" s="19">
        <f t="shared" si="16"/>
        <v>2.5233191628172724E-2</v>
      </c>
      <c r="BW4" s="20">
        <f t="shared" si="16"/>
        <v>2.5363616501134834E-2</v>
      </c>
      <c r="BX4" s="19">
        <f t="shared" si="16"/>
        <v>2.5875233805992659E-2</v>
      </c>
      <c r="BY4" s="20">
        <f t="shared" ref="BY4:CA4" si="17">(BY6-1)</f>
        <v>2.6205907507883097E-2</v>
      </c>
      <c r="BZ4" s="21">
        <f t="shared" si="17"/>
        <v>2.6370104967147867E-2</v>
      </c>
      <c r="CA4" s="20">
        <f t="shared" si="17"/>
        <v>2.6575163981810146E-2</v>
      </c>
      <c r="CB4" s="59" t="str">
        <f>"Use "&amp;ROUND(('Enter data here'!D80-1)*100,2)&amp;"%"</f>
        <v>Use 2.64%</v>
      </c>
    </row>
    <row r="5" spans="1:80" s="11" customFormat="1" x14ac:dyDescent="0.15">
      <c r="A5" s="44"/>
      <c r="B5" s="6"/>
      <c r="C5" s="8"/>
      <c r="D5" s="9"/>
      <c r="E5" s="8"/>
      <c r="F5" s="9"/>
      <c r="G5" s="8"/>
      <c r="H5" s="9"/>
      <c r="I5" s="8"/>
      <c r="J5" s="9"/>
      <c r="K5" s="8"/>
      <c r="L5" s="9"/>
      <c r="M5" s="8"/>
      <c r="N5" s="9"/>
      <c r="O5" s="8"/>
      <c r="P5" s="9"/>
      <c r="Q5" s="8"/>
      <c r="R5" s="9"/>
      <c r="S5" s="8"/>
      <c r="T5" s="9"/>
      <c r="U5" s="8"/>
      <c r="V5" s="1"/>
      <c r="W5" s="25"/>
      <c r="X5" s="9"/>
      <c r="Y5" s="8"/>
      <c r="Z5" s="9"/>
      <c r="AA5" s="8"/>
      <c r="AB5" s="9"/>
      <c r="AC5" s="8"/>
      <c r="AD5" s="9"/>
      <c r="AE5" s="8"/>
      <c r="AF5" s="9"/>
      <c r="AG5" s="8"/>
      <c r="AH5" s="9"/>
      <c r="AI5" s="8"/>
      <c r="AJ5" s="9"/>
      <c r="AK5" s="8"/>
      <c r="AL5" s="9"/>
      <c r="AM5" s="8"/>
      <c r="AN5" s="9"/>
      <c r="AO5" s="8"/>
      <c r="AP5" s="9"/>
      <c r="AQ5" s="8"/>
      <c r="AR5" s="9"/>
      <c r="AS5" s="8"/>
      <c r="AT5" s="58"/>
      <c r="AU5" s="8"/>
      <c r="AV5" s="9"/>
      <c r="AW5" s="8"/>
      <c r="AX5" s="9"/>
      <c r="AY5" s="8"/>
      <c r="AZ5" s="9"/>
      <c r="BA5" s="8"/>
      <c r="BB5" s="9"/>
      <c r="BC5" s="8"/>
      <c r="BD5" s="9"/>
      <c r="BE5" s="8"/>
      <c r="BF5" s="9"/>
      <c r="BG5" s="8"/>
      <c r="BH5" s="9"/>
      <c r="BI5" s="9"/>
      <c r="BJ5" s="6"/>
      <c r="BK5" s="8"/>
      <c r="BL5" s="6"/>
      <c r="BM5" s="8"/>
      <c r="BN5" s="6"/>
      <c r="BO5" s="8"/>
      <c r="BP5" s="6"/>
      <c r="BQ5" s="8"/>
      <c r="BR5" s="6"/>
      <c r="BS5" s="8"/>
      <c r="BT5" s="6"/>
      <c r="BU5" s="8"/>
      <c r="BV5" s="6"/>
      <c r="BW5" s="8"/>
      <c r="BX5" s="6"/>
      <c r="BY5" s="8"/>
      <c r="BZ5" s="9"/>
      <c r="CA5" s="8"/>
      <c r="CB5" s="59" t="s">
        <v>4</v>
      </c>
    </row>
    <row r="6" spans="1:80" s="11" customFormat="1" x14ac:dyDescent="0.15">
      <c r="A6" s="44" t="s">
        <v>67</v>
      </c>
      <c r="B6" s="1">
        <f t="shared" ref="B6:AG6" si="18">VLOOKUP(B2,Inflation_Lookup_Table,4)</f>
        <v>1.04</v>
      </c>
      <c r="C6" s="26">
        <f t="shared" si="18"/>
        <v>1.0429999999999999</v>
      </c>
      <c r="D6" s="1">
        <f t="shared" si="18"/>
        <v>1.032</v>
      </c>
      <c r="E6" s="26">
        <f t="shared" si="18"/>
        <v>1.04</v>
      </c>
      <c r="F6" s="1">
        <f t="shared" si="18"/>
        <v>1.0349999999999999</v>
      </c>
      <c r="G6" s="26">
        <f t="shared" si="18"/>
        <v>1.0449999999999999</v>
      </c>
      <c r="H6" s="1">
        <f t="shared" si="18"/>
        <v>1.034</v>
      </c>
      <c r="I6" s="26">
        <f t="shared" si="18"/>
        <v>1.06</v>
      </c>
      <c r="J6" s="1">
        <f t="shared" si="18"/>
        <v>1.0489999999999999</v>
      </c>
      <c r="K6" s="26">
        <f t="shared" si="18"/>
        <v>1.054</v>
      </c>
      <c r="L6" s="1">
        <f t="shared" si="18"/>
        <v>1.0569999999999999</v>
      </c>
      <c r="M6" s="26">
        <f t="shared" si="18"/>
        <v>1.069</v>
      </c>
      <c r="N6" s="1">
        <f t="shared" si="18"/>
        <v>1.0629999999999999</v>
      </c>
      <c r="O6" s="26">
        <f t="shared" si="18"/>
        <v>1.0569999999999999</v>
      </c>
      <c r="P6" s="1">
        <f t="shared" si="18"/>
        <v>1.0569999999999999</v>
      </c>
      <c r="Q6" s="26">
        <f t="shared" si="18"/>
        <v>1.0720000000000001</v>
      </c>
      <c r="R6" s="1">
        <f t="shared" si="18"/>
        <v>1.1080000000000001</v>
      </c>
      <c r="S6" s="26">
        <f t="shared" si="18"/>
        <v>1.0900000000000001</v>
      </c>
      <c r="T6" s="1">
        <f t="shared" si="18"/>
        <v>1.0209999999999999</v>
      </c>
      <c r="U6" s="26">
        <f t="shared" si="18"/>
        <v>1.085</v>
      </c>
      <c r="V6" s="1">
        <f t="shared" si="18"/>
        <v>1.0780000000000001</v>
      </c>
      <c r="W6" s="26">
        <f t="shared" si="18"/>
        <v>1.095</v>
      </c>
      <c r="X6" s="1">
        <f t="shared" si="18"/>
        <v>1.107</v>
      </c>
      <c r="Y6" s="26">
        <f t="shared" si="18"/>
        <v>1.101</v>
      </c>
      <c r="Z6" s="1">
        <f t="shared" si="18"/>
        <v>1.0780000000000001</v>
      </c>
      <c r="AA6" s="26">
        <f t="shared" si="18"/>
        <v>1.0640000000000001</v>
      </c>
      <c r="AB6" s="1">
        <f t="shared" si="18"/>
        <v>1.054</v>
      </c>
      <c r="AC6" s="26">
        <f t="shared" si="18"/>
        <v>1.034</v>
      </c>
      <c r="AD6" s="1">
        <f t="shared" si="18"/>
        <v>1.03</v>
      </c>
      <c r="AE6" s="26">
        <f t="shared" si="18"/>
        <v>1.0409999999999999</v>
      </c>
      <c r="AF6" s="1">
        <f t="shared" si="18"/>
        <v>1.0529999999999999</v>
      </c>
      <c r="AG6" s="26">
        <f t="shared" si="18"/>
        <v>1.048</v>
      </c>
      <c r="AH6" s="1">
        <f t="shared" ref="AH6:BL6" si="19">VLOOKUP(AH2,Inflation_Lookup_Table,4)</f>
        <v>1.0449999999999999</v>
      </c>
      <c r="AI6" s="26">
        <f t="shared" si="19"/>
        <v>1.036</v>
      </c>
      <c r="AJ6" s="1">
        <f t="shared" si="19"/>
        <v>1.052</v>
      </c>
      <c r="AK6" s="26">
        <f t="shared" si="19"/>
        <v>1.042</v>
      </c>
      <c r="AL6" s="1">
        <f t="shared" si="19"/>
        <v>1.0309999999999999</v>
      </c>
      <c r="AM6" s="26">
        <f t="shared" si="19"/>
        <v>1.026</v>
      </c>
      <c r="AN6" s="1">
        <f t="shared" si="19"/>
        <v>1.0249999999999999</v>
      </c>
      <c r="AO6" s="26">
        <f t="shared" si="19"/>
        <v>1.014</v>
      </c>
      <c r="AP6" s="1">
        <f t="shared" si="19"/>
        <v>1.0248672279223117</v>
      </c>
      <c r="AQ6" s="26">
        <f t="shared" si="19"/>
        <v>1.0245647536820344</v>
      </c>
      <c r="AR6" s="1">
        <f t="shared" si="19"/>
        <v>1.0402968372493695</v>
      </c>
      <c r="AS6" s="26">
        <f t="shared" si="19"/>
        <v>1.0365565851123606</v>
      </c>
      <c r="AT6" s="1">
        <f t="shared" si="19"/>
        <v>1.0277954807359828</v>
      </c>
      <c r="AU6" s="26">
        <f t="shared" si="19"/>
        <v>1.0217212043705106</v>
      </c>
      <c r="AV6" s="1">
        <f t="shared" si="19"/>
        <v>1.0344120386056257</v>
      </c>
      <c r="AW6" s="26">
        <f t="shared" si="19"/>
        <v>1.0307531187636088</v>
      </c>
      <c r="AX6" s="1">
        <f t="shared" si="19"/>
        <v>1.031609751234154</v>
      </c>
      <c r="AY6" s="26">
        <f t="shared" si="19"/>
        <v>1.0385307111104756</v>
      </c>
      <c r="AZ6" s="1">
        <f t="shared" si="19"/>
        <v>1.0356170568492296</v>
      </c>
      <c r="BA6" s="26">
        <f t="shared" si="19"/>
        <v>1.0190500415796571</v>
      </c>
      <c r="BB6" s="1">
        <f t="shared" si="19"/>
        <v>1.0136932611015197</v>
      </c>
      <c r="BC6" s="26">
        <f t="shared" si="19"/>
        <v>1.016136508208922</v>
      </c>
      <c r="BD6" s="1">
        <f t="shared" si="19"/>
        <v>1.0106336510088987</v>
      </c>
      <c r="BE6" s="26">
        <f t="shared" si="19"/>
        <v>1.0150375348382064</v>
      </c>
      <c r="BF6" s="1">
        <f t="shared" si="19"/>
        <v>1.0196280862182934</v>
      </c>
      <c r="BG6" s="26">
        <f t="shared" si="19"/>
        <v>1.0201266707971195</v>
      </c>
      <c r="BH6" s="1">
        <f t="shared" si="19"/>
        <v>1.01209461921078</v>
      </c>
      <c r="BI6" s="26">
        <f t="shared" si="19"/>
        <v>1.0212648906263098</v>
      </c>
      <c r="BJ6" s="1">
        <f t="shared" si="19"/>
        <v>1.0252549684084298</v>
      </c>
      <c r="BK6" s="26">
        <f t="shared" si="19"/>
        <v>1.0193002378577687</v>
      </c>
      <c r="BL6" s="1">
        <f t="shared" si="19"/>
        <v>1.0221057698548763</v>
      </c>
      <c r="BM6" s="25">
        <f>VLOOKUP(BM2,Inflation_Lookup_Table,4)</f>
        <v>1.0376607794574353</v>
      </c>
      <c r="BN6" s="1">
        <f t="shared" ref="BN6:BQ6" si="20">VLOOKUP(BN2,Inflation_Lookup_Table,4)</f>
        <v>1.0554812308329793</v>
      </c>
      <c r="BO6" s="25">
        <f t="shared" si="20"/>
        <v>1.0392795884571358</v>
      </c>
      <c r="BP6" s="1">
        <f t="shared" si="20"/>
        <v>1.0325320390346524</v>
      </c>
      <c r="BQ6" s="25">
        <f t="shared" si="20"/>
        <v>1.0379273839315737</v>
      </c>
      <c r="BR6" s="1">
        <f t="shared" ref="BR6:BX6" si="21">VLOOKUP(BR2,Inflation_Lookup_Table,4)</f>
        <v>1.0321116689911662</v>
      </c>
      <c r="BS6" s="25">
        <f t="shared" si="21"/>
        <v>1.0247454095410642</v>
      </c>
      <c r="BT6" s="1">
        <f t="shared" si="21"/>
        <v>1.0250985346848103</v>
      </c>
      <c r="BU6" s="25">
        <f t="shared" si="21"/>
        <v>1.0246346087012219</v>
      </c>
      <c r="BV6" s="1">
        <f t="shared" si="21"/>
        <v>1.0252331916281727</v>
      </c>
      <c r="BW6" s="25">
        <f t="shared" si="21"/>
        <v>1.0253636165011348</v>
      </c>
      <c r="BX6" s="1">
        <f t="shared" si="21"/>
        <v>1.0258752338059927</v>
      </c>
      <c r="BY6" s="25">
        <f t="shared" ref="BY6:CA6" si="22">VLOOKUP(BY2,Inflation_Lookup_Table,4)</f>
        <v>1.0262059075078831</v>
      </c>
      <c r="BZ6" s="26">
        <f t="shared" si="22"/>
        <v>1.0263701049671479</v>
      </c>
      <c r="CA6" s="25">
        <f t="shared" si="22"/>
        <v>1.0265751639818101</v>
      </c>
      <c r="CB6" s="8"/>
    </row>
    <row r="7" spans="1:80" s="11" customFormat="1" ht="9" customHeight="1" x14ac:dyDescent="0.15">
      <c r="A7" s="44"/>
      <c r="B7" s="10"/>
      <c r="C7" s="12"/>
      <c r="E7" s="12"/>
      <c r="G7" s="12"/>
      <c r="I7" s="12"/>
      <c r="K7" s="12"/>
      <c r="M7" s="12"/>
      <c r="O7" s="12"/>
      <c r="Q7" s="12"/>
      <c r="S7" s="12"/>
      <c r="U7" s="12"/>
      <c r="W7" s="12"/>
      <c r="Y7" s="12"/>
      <c r="AA7" s="12"/>
      <c r="AC7" s="12"/>
      <c r="AE7" s="12"/>
      <c r="AG7" s="12"/>
      <c r="AI7" s="12"/>
      <c r="AK7" s="12"/>
      <c r="AM7" s="12"/>
      <c r="AO7" s="12"/>
      <c r="AQ7" s="12"/>
      <c r="AR7" s="9"/>
      <c r="AS7" s="12"/>
      <c r="AU7" s="12"/>
      <c r="AW7" s="12"/>
      <c r="AY7" s="12"/>
      <c r="BA7" s="12"/>
      <c r="BC7" s="12"/>
      <c r="BE7" s="12"/>
      <c r="BG7" s="12"/>
      <c r="BJ7" s="10"/>
      <c r="BK7" s="12"/>
      <c r="BL7" s="10"/>
      <c r="BM7" s="12"/>
      <c r="BN7" s="10"/>
      <c r="BO7" s="12"/>
      <c r="BP7" s="10"/>
      <c r="BQ7" s="12"/>
      <c r="BR7" s="10"/>
      <c r="BS7" s="12"/>
      <c r="BT7" s="10"/>
      <c r="BU7" s="12"/>
      <c r="BV7" s="10"/>
      <c r="BW7" s="12"/>
      <c r="BX7" s="10"/>
      <c r="BY7" s="12"/>
      <c r="CA7" s="12"/>
      <c r="CB7" s="67" t="s">
        <v>6</v>
      </c>
    </row>
    <row r="8" spans="1:80" s="11" customFormat="1" ht="10.5" customHeight="1" x14ac:dyDescent="0.15">
      <c r="A8" s="44" t="s">
        <v>7</v>
      </c>
      <c r="B8" s="27">
        <v>1</v>
      </c>
      <c r="C8" s="40">
        <f t="shared" ref="C8:AH8" si="23">B8*C$6</f>
        <v>1.0429999999999999</v>
      </c>
      <c r="D8" s="42">
        <f t="shared" si="23"/>
        <v>1.076376</v>
      </c>
      <c r="E8" s="40">
        <f t="shared" si="23"/>
        <v>1.11943104</v>
      </c>
      <c r="F8" s="42">
        <f t="shared" si="23"/>
        <v>1.1586111263999999</v>
      </c>
      <c r="G8" s="40">
        <f t="shared" si="23"/>
        <v>1.2107486270879997</v>
      </c>
      <c r="H8" s="42">
        <f t="shared" si="23"/>
        <v>1.2519140804089917</v>
      </c>
      <c r="I8" s="40">
        <f t="shared" si="23"/>
        <v>1.3270289252335312</v>
      </c>
      <c r="J8" s="42">
        <f t="shared" si="23"/>
        <v>1.3920533425699742</v>
      </c>
      <c r="K8" s="40">
        <f t="shared" si="23"/>
        <v>1.4672242230687529</v>
      </c>
      <c r="L8" s="42">
        <f t="shared" si="23"/>
        <v>1.5508560037836716</v>
      </c>
      <c r="M8" s="40">
        <f t="shared" si="23"/>
        <v>1.6578650680447449</v>
      </c>
      <c r="N8" s="42">
        <f t="shared" si="23"/>
        <v>1.7623105673315638</v>
      </c>
      <c r="O8" s="40">
        <f t="shared" si="23"/>
        <v>1.8627622696694628</v>
      </c>
      <c r="P8" s="42">
        <f t="shared" si="23"/>
        <v>1.9689397190406221</v>
      </c>
      <c r="Q8" s="40">
        <f t="shared" si="23"/>
        <v>2.110703378811547</v>
      </c>
      <c r="R8" s="42">
        <f t="shared" si="23"/>
        <v>2.3386593437231942</v>
      </c>
      <c r="S8" s="40">
        <f t="shared" si="23"/>
        <v>2.5491386846582818</v>
      </c>
      <c r="T8" s="42">
        <f t="shared" si="23"/>
        <v>2.6026705970361053</v>
      </c>
      <c r="U8" s="40">
        <f t="shared" si="23"/>
        <v>2.8238975977841743</v>
      </c>
      <c r="V8" s="42">
        <f t="shared" si="23"/>
        <v>3.04416161041134</v>
      </c>
      <c r="W8" s="40">
        <f t="shared" si="23"/>
        <v>3.3333569634004174</v>
      </c>
      <c r="X8" s="42">
        <f t="shared" si="23"/>
        <v>3.6900261584842622</v>
      </c>
      <c r="Y8" s="40">
        <f t="shared" si="23"/>
        <v>4.0627188004911723</v>
      </c>
      <c r="Z8" s="42">
        <f t="shared" si="23"/>
        <v>4.3796108669294842</v>
      </c>
      <c r="AA8" s="40">
        <f t="shared" si="23"/>
        <v>4.6599059624129717</v>
      </c>
      <c r="AB8" s="42">
        <f t="shared" si="23"/>
        <v>4.9115408843832729</v>
      </c>
      <c r="AC8" s="40">
        <f t="shared" si="23"/>
        <v>5.0785332744523046</v>
      </c>
      <c r="AD8" s="42">
        <f t="shared" si="23"/>
        <v>5.2308892726858742</v>
      </c>
      <c r="AE8" s="40">
        <f t="shared" si="23"/>
        <v>5.4453557328659947</v>
      </c>
      <c r="AF8" s="42">
        <f t="shared" si="23"/>
        <v>5.7339595867078925</v>
      </c>
      <c r="AG8" s="40">
        <f t="shared" si="23"/>
        <v>6.0091896468698716</v>
      </c>
      <c r="AH8" s="42">
        <f t="shared" si="23"/>
        <v>6.2796031809790156</v>
      </c>
      <c r="AI8" s="40">
        <f t="shared" ref="AI8:BO8" si="24">AH8*AI$6</f>
        <v>6.5056688954942601</v>
      </c>
      <c r="AJ8" s="42">
        <f t="shared" si="24"/>
        <v>6.8439636780599615</v>
      </c>
      <c r="AK8" s="40">
        <f t="shared" si="24"/>
        <v>7.1314101525384803</v>
      </c>
      <c r="AL8" s="42">
        <f t="shared" si="24"/>
        <v>7.3524838672671722</v>
      </c>
      <c r="AM8" s="40">
        <f t="shared" si="24"/>
        <v>7.5436484478161185</v>
      </c>
      <c r="AN8" s="42">
        <f t="shared" si="24"/>
        <v>7.7322396590115208</v>
      </c>
      <c r="AO8" s="40">
        <f t="shared" si="24"/>
        <v>7.8404910142376822</v>
      </c>
      <c r="AP8" s="42">
        <f t="shared" si="24"/>
        <v>8.0354622913115676</v>
      </c>
      <c r="AQ8" s="40">
        <f t="shared" si="24"/>
        <v>8.2328514432189124</v>
      </c>
      <c r="AR8" s="42">
        <f t="shared" si="24"/>
        <v>8.5646093179245408</v>
      </c>
      <c r="AS8" s="40">
        <f t="shared" si="24"/>
        <v>8.8777021874093656</v>
      </c>
      <c r="AT8" s="42">
        <f t="shared" si="24"/>
        <v>9.1244621875392955</v>
      </c>
      <c r="AU8" s="40">
        <f t="shared" si="24"/>
        <v>9.3226564954858322</v>
      </c>
      <c r="AV8" s="42">
        <f t="shared" si="24"/>
        <v>9.643468110715478</v>
      </c>
      <c r="AW8" s="40">
        <f t="shared" si="24"/>
        <v>9.9400348308173854</v>
      </c>
      <c r="AX8" s="42">
        <f t="shared" si="24"/>
        <v>10.254236859078349</v>
      </c>
      <c r="AY8" s="40">
        <f t="shared" si="24"/>
        <v>10.649339897153887</v>
      </c>
      <c r="AZ8" s="42">
        <f t="shared" si="24"/>
        <v>11.028638041677585</v>
      </c>
      <c r="BA8" s="40">
        <f t="shared" si="24"/>
        <v>11.238734054938531</v>
      </c>
      <c r="BB8" s="42">
        <f t="shared" si="24"/>
        <v>11.392628974803346</v>
      </c>
      <c r="BC8" s="40">
        <f t="shared" si="24"/>
        <v>11.576466225776462</v>
      </c>
      <c r="BD8" s="42">
        <f t="shared" si="24"/>
        <v>11.699566327537672</v>
      </c>
      <c r="BE8" s="40">
        <f t="shared" si="24"/>
        <v>11.875498963779926</v>
      </c>
      <c r="BF8" s="42">
        <f t="shared" si="24"/>
        <v>12.108592281326251</v>
      </c>
      <c r="BG8" s="40">
        <f t="shared" si="24"/>
        <v>12.352297931989046</v>
      </c>
      <c r="BH8" s="42">
        <f t="shared" si="24"/>
        <v>12.501694271854559</v>
      </c>
      <c r="BI8" s="42">
        <f t="shared" si="24"/>
        <v>12.767541433189109</v>
      </c>
      <c r="BJ8" s="27">
        <f t="shared" si="24"/>
        <v>13.089985288737619</v>
      </c>
      <c r="BK8" s="40">
        <f t="shared" si="24"/>
        <v>13.342625118364948</v>
      </c>
      <c r="BL8" s="27">
        <f t="shared" si="24"/>
        <v>13.637574118491417</v>
      </c>
      <c r="BM8" s="40">
        <f t="shared" si="24"/>
        <v>14.15117578970235</v>
      </c>
      <c r="BN8" s="27">
        <f t="shared" si="24"/>
        <v>14.936300440248894</v>
      </c>
      <c r="BO8" s="40">
        <f t="shared" si="24"/>
        <v>15.522992174614007</v>
      </c>
      <c r="BP8" s="27">
        <f t="shared" ref="BP8:BQ27" si="25">BO8*BP$6</f>
        <v>16.027986761973153</v>
      </c>
      <c r="BQ8" s="40">
        <f t="shared" si="25"/>
        <v>16.635886369544689</v>
      </c>
      <c r="BR8" s="27">
        <f t="shared" ref="BR8" si="26">BQ8*BR$6</f>
        <v>17.170092446018163</v>
      </c>
      <c r="BS8" s="40">
        <f t="shared" ref="BS8:BS71" si="27">BR8*BS$6</f>
        <v>17.594973415452817</v>
      </c>
      <c r="BT8" s="27">
        <f t="shared" ref="BT8:BU71" si="28">BS8*BT$6</f>
        <v>18.036581465998875</v>
      </c>
      <c r="BU8" s="40">
        <f t="shared" si="28"/>
        <v>18.48090559272147</v>
      </c>
      <c r="BV8" s="27">
        <f t="shared" ref="BV8:BW27" si="29">BU8*BV$6</f>
        <v>18.94723782500478</v>
      </c>
      <c r="BW8" s="40">
        <f t="shared" si="29"/>
        <v>19.427808298953998</v>
      </c>
      <c r="BX8" s="27">
        <f t="shared" ref="BX8:CA23" si="30">BW8*BX$6</f>
        <v>19.930507381027436</v>
      </c>
      <c r="BY8" s="40">
        <f t="shared" si="30"/>
        <v>20.452804414039822</v>
      </c>
      <c r="BZ8" s="42">
        <f t="shared" si="30"/>
        <v>20.992147013310596</v>
      </c>
      <c r="CA8" s="40">
        <f t="shared" si="30"/>
        <v>21.55001676251959</v>
      </c>
      <c r="CB8" s="59">
        <v>1959</v>
      </c>
    </row>
    <row r="9" spans="1:80" s="11" customFormat="1" ht="10.5" customHeight="1" x14ac:dyDescent="0.15">
      <c r="A9" s="43" t="s">
        <v>8</v>
      </c>
      <c r="B9" s="30"/>
      <c r="C9" s="41">
        <v>1</v>
      </c>
      <c r="D9" s="31">
        <f t="shared" ref="D9:T9" si="31">C9*D$6</f>
        <v>1.032</v>
      </c>
      <c r="E9" s="41">
        <f t="shared" si="31"/>
        <v>1.07328</v>
      </c>
      <c r="F9" s="31">
        <f t="shared" si="31"/>
        <v>1.1108448</v>
      </c>
      <c r="G9" s="41">
        <f t="shared" si="31"/>
        <v>1.1608328159999999</v>
      </c>
      <c r="H9" s="31">
        <f t="shared" si="31"/>
        <v>1.200301131744</v>
      </c>
      <c r="I9" s="41">
        <f t="shared" si="31"/>
        <v>1.27231919964864</v>
      </c>
      <c r="J9" s="31">
        <f t="shared" si="31"/>
        <v>1.3346628404314234</v>
      </c>
      <c r="K9" s="41">
        <f t="shared" si="31"/>
        <v>1.4067346338147202</v>
      </c>
      <c r="L9" s="31">
        <f t="shared" si="31"/>
        <v>1.4869185079421592</v>
      </c>
      <c r="M9" s="41">
        <f t="shared" si="31"/>
        <v>1.589515884990168</v>
      </c>
      <c r="N9" s="31">
        <f t="shared" si="31"/>
        <v>1.6896553857445487</v>
      </c>
      <c r="O9" s="41">
        <f t="shared" si="31"/>
        <v>1.7859657427319877</v>
      </c>
      <c r="P9" s="31">
        <f t="shared" si="31"/>
        <v>1.8877657900677109</v>
      </c>
      <c r="Q9" s="41">
        <f t="shared" si="31"/>
        <v>2.0236849269525861</v>
      </c>
      <c r="R9" s="31">
        <f t="shared" si="31"/>
        <v>2.2422428990634655</v>
      </c>
      <c r="S9" s="41">
        <f t="shared" si="31"/>
        <v>2.4440447599791777</v>
      </c>
      <c r="T9" s="31">
        <f t="shared" si="31"/>
        <v>2.49536969993874</v>
      </c>
      <c r="U9" s="41">
        <f t="shared" ref="U9:AI26" si="32">T9*U$6</f>
        <v>2.707476124433533</v>
      </c>
      <c r="V9" s="31">
        <f t="shared" si="32"/>
        <v>2.9186592621393488</v>
      </c>
      <c r="W9" s="41">
        <f t="shared" si="32"/>
        <v>3.1959318920425868</v>
      </c>
      <c r="X9" s="31">
        <f t="shared" si="32"/>
        <v>3.5378966044911433</v>
      </c>
      <c r="Y9" s="41">
        <f t="shared" si="32"/>
        <v>3.8952241615447485</v>
      </c>
      <c r="Z9" s="31">
        <f t="shared" si="32"/>
        <v>4.1990516461452394</v>
      </c>
      <c r="AA9" s="41">
        <f t="shared" si="32"/>
        <v>4.467790951498535</v>
      </c>
      <c r="AB9" s="31">
        <f t="shared" si="32"/>
        <v>4.7090516628794559</v>
      </c>
      <c r="AC9" s="41">
        <f t="shared" si="32"/>
        <v>4.8691594194173575</v>
      </c>
      <c r="AD9" s="31">
        <f t="shared" si="32"/>
        <v>5.0152342019998786</v>
      </c>
      <c r="AE9" s="41">
        <f t="shared" si="32"/>
        <v>5.2208588042818729</v>
      </c>
      <c r="AF9" s="31">
        <f t="shared" si="32"/>
        <v>5.4975643209088121</v>
      </c>
      <c r="AG9" s="41">
        <f t="shared" si="32"/>
        <v>5.761447408312435</v>
      </c>
      <c r="AH9" s="31">
        <f t="shared" si="32"/>
        <v>6.0207125416864944</v>
      </c>
      <c r="AI9" s="41">
        <f t="shared" si="32"/>
        <v>6.2374581931872086</v>
      </c>
      <c r="AJ9" s="31">
        <f t="shared" ref="AJ9:AQ41" si="33">AI9*AJ$6</f>
        <v>6.5618060192329439</v>
      </c>
      <c r="AK9" s="41">
        <f t="shared" si="33"/>
        <v>6.8374018720407275</v>
      </c>
      <c r="AL9" s="31">
        <f t="shared" si="33"/>
        <v>7.0493613300739897</v>
      </c>
      <c r="AM9" s="41">
        <f t="shared" si="33"/>
        <v>7.2326447246559136</v>
      </c>
      <c r="AN9" s="31">
        <f t="shared" si="33"/>
        <v>7.4134608427723112</v>
      </c>
      <c r="AO9" s="41">
        <f t="shared" si="33"/>
        <v>7.5172492945711236</v>
      </c>
      <c r="AP9" s="31">
        <f t="shared" si="33"/>
        <v>7.7041824461280601</v>
      </c>
      <c r="AQ9" s="41">
        <f t="shared" si="33"/>
        <v>7.8934337902386487</v>
      </c>
      <c r="AR9" s="31">
        <f t="shared" ref="AR9:AX49" si="34">AQ9*AR$6</f>
        <v>8.2115142070225691</v>
      </c>
      <c r="AS9" s="41">
        <f t="shared" si="34"/>
        <v>8.5116991250329477</v>
      </c>
      <c r="AT9" s="31">
        <f t="shared" si="34"/>
        <v>8.7482858940932822</v>
      </c>
      <c r="AU9" s="41">
        <f t="shared" si="34"/>
        <v>8.9383091998905382</v>
      </c>
      <c r="AV9" s="31">
        <f t="shared" si="34"/>
        <v>9.2458946411461902</v>
      </c>
      <c r="AW9" s="41">
        <f t="shared" si="34"/>
        <v>9.5302347371211731</v>
      </c>
      <c r="AX9" s="31">
        <f t="shared" si="34"/>
        <v>9.8314830863646669</v>
      </c>
      <c r="AY9" s="41">
        <f t="shared" ref="AY9:BD56" si="35">AX9*AY$6</f>
        <v>10.210297120952911</v>
      </c>
      <c r="AZ9" s="31">
        <f t="shared" si="35"/>
        <v>10.573957853957415</v>
      </c>
      <c r="BA9" s="41">
        <f t="shared" si="35"/>
        <v>10.775392190736845</v>
      </c>
      <c r="BB9" s="31">
        <f t="shared" si="35"/>
        <v>10.922942449475881</v>
      </c>
      <c r="BC9" s="41">
        <f t="shared" si="35"/>
        <v>11.099200599977431</v>
      </c>
      <c r="BD9" s="31">
        <f t="shared" si="35"/>
        <v>11.217225625635351</v>
      </c>
      <c r="BE9" s="41">
        <f t="shared" ref="BE9:BK9" si="36">BD9*BE$6</f>
        <v>11.385905046768864</v>
      </c>
      <c r="BF9" s="31">
        <f t="shared" si="36"/>
        <v>11.609388572700144</v>
      </c>
      <c r="BG9" s="41">
        <f t="shared" si="36"/>
        <v>11.843046914658721</v>
      </c>
      <c r="BH9" s="31">
        <f t="shared" si="36"/>
        <v>11.986284057386921</v>
      </c>
      <c r="BI9" s="31">
        <f t="shared" si="36"/>
        <v>12.241171076883134</v>
      </c>
      <c r="BJ9" s="64">
        <f t="shared" si="36"/>
        <v>12.550321465712003</v>
      </c>
      <c r="BK9" s="41">
        <f t="shared" si="36"/>
        <v>12.792545655191704</v>
      </c>
      <c r="BL9" s="64">
        <f t="shared" ref="BL9:BO23" si="37">BK9*BL$6</f>
        <v>13.075334725303371</v>
      </c>
      <c r="BM9" s="41">
        <f t="shared" si="37"/>
        <v>13.567762022725166</v>
      </c>
      <c r="BN9" s="64">
        <f t="shared" si="37"/>
        <v>14.320518159394911</v>
      </c>
      <c r="BO9" s="41">
        <f t="shared" si="37"/>
        <v>14.883022219188883</v>
      </c>
      <c r="BP9" s="64">
        <f t="shared" si="25"/>
        <v>15.367197278977134</v>
      </c>
      <c r="BQ9" s="41">
        <f t="shared" si="25"/>
        <v>15.950034870129134</v>
      </c>
      <c r="BR9" s="64">
        <f t="shared" ref="BR9" si="38">BQ9*BR$6</f>
        <v>16.462217110276281</v>
      </c>
      <c r="BS9" s="41">
        <f t="shared" si="27"/>
        <v>16.869581414623983</v>
      </c>
      <c r="BT9" s="64">
        <f t="shared" si="28"/>
        <v>17.292983188877155</v>
      </c>
      <c r="BU9" s="41">
        <f t="shared" si="28"/>
        <v>17.718989063011954</v>
      </c>
      <c r="BV9" s="64">
        <f t="shared" si="29"/>
        <v>18.166095709496432</v>
      </c>
      <c r="BW9" s="41">
        <f t="shared" si="29"/>
        <v>18.626853594395008</v>
      </c>
      <c r="BX9" s="64">
        <f t="shared" ref="BX9:BZ9" si="39">BW9*BX$6</f>
        <v>19.108827786219972</v>
      </c>
      <c r="BY9" s="41">
        <f t="shared" si="39"/>
        <v>19.60959195976972</v>
      </c>
      <c r="BZ9" s="31">
        <f t="shared" si="39"/>
        <v>20.126698958111785</v>
      </c>
      <c r="CA9" s="41">
        <f t="shared" si="30"/>
        <v>20.661569283336132</v>
      </c>
      <c r="CB9" s="56">
        <f t="shared" ref="CB9:CB25" si="40">CB8+1</f>
        <v>1960</v>
      </c>
    </row>
    <row r="10" spans="1:80" s="11" customFormat="1" ht="10.5" customHeight="1" x14ac:dyDescent="0.15">
      <c r="A10" s="44" t="s">
        <v>9</v>
      </c>
      <c r="B10" s="28"/>
      <c r="C10" s="29"/>
      <c r="D10" s="42">
        <v>1</v>
      </c>
      <c r="E10" s="40">
        <f t="shared" ref="E10:T10" si="41">D10*E$6</f>
        <v>1.04</v>
      </c>
      <c r="F10" s="42">
        <f t="shared" si="41"/>
        <v>1.0764</v>
      </c>
      <c r="G10" s="40">
        <f t="shared" si="41"/>
        <v>1.124838</v>
      </c>
      <c r="H10" s="42">
        <f t="shared" si="41"/>
        <v>1.163082492</v>
      </c>
      <c r="I10" s="40">
        <f t="shared" si="41"/>
        <v>1.2328674415200001</v>
      </c>
      <c r="J10" s="42">
        <f t="shared" si="41"/>
        <v>1.2932779461544799</v>
      </c>
      <c r="K10" s="40">
        <f t="shared" si="41"/>
        <v>1.3631149552468218</v>
      </c>
      <c r="L10" s="42">
        <f t="shared" si="41"/>
        <v>1.4408125076958906</v>
      </c>
      <c r="M10" s="40">
        <f t="shared" si="41"/>
        <v>1.540228570726907</v>
      </c>
      <c r="N10" s="42">
        <f t="shared" si="41"/>
        <v>1.637262970682702</v>
      </c>
      <c r="O10" s="40">
        <f t="shared" si="41"/>
        <v>1.7305869600116159</v>
      </c>
      <c r="P10" s="42">
        <f t="shared" si="41"/>
        <v>1.8292304167322779</v>
      </c>
      <c r="Q10" s="40">
        <f t="shared" si="41"/>
        <v>1.9609350067370022</v>
      </c>
      <c r="R10" s="42">
        <f t="shared" si="41"/>
        <v>2.1727159874645987</v>
      </c>
      <c r="S10" s="40">
        <f t="shared" si="41"/>
        <v>2.3682604263364126</v>
      </c>
      <c r="T10" s="42">
        <f t="shared" si="41"/>
        <v>2.4179938952894773</v>
      </c>
      <c r="U10" s="40">
        <f t="shared" si="32"/>
        <v>2.6235233763890826</v>
      </c>
      <c r="V10" s="42">
        <f t="shared" si="32"/>
        <v>2.8281581997474312</v>
      </c>
      <c r="W10" s="40">
        <f t="shared" si="32"/>
        <v>3.0968332287234372</v>
      </c>
      <c r="X10" s="42">
        <f t="shared" si="32"/>
        <v>3.428194384196845</v>
      </c>
      <c r="Y10" s="40">
        <f t="shared" si="32"/>
        <v>3.7744420170007262</v>
      </c>
      <c r="Z10" s="42">
        <f t="shared" si="32"/>
        <v>4.0688484943267831</v>
      </c>
      <c r="AA10" s="40">
        <f t="shared" si="32"/>
        <v>4.3292547979636975</v>
      </c>
      <c r="AB10" s="42">
        <f t="shared" si="32"/>
        <v>4.5630345570537374</v>
      </c>
      <c r="AC10" s="40">
        <f t="shared" si="32"/>
        <v>4.7181777319935643</v>
      </c>
      <c r="AD10" s="42">
        <f t="shared" si="32"/>
        <v>4.8597230639533713</v>
      </c>
      <c r="AE10" s="40">
        <f t="shared" si="32"/>
        <v>5.0589717095754594</v>
      </c>
      <c r="AF10" s="42">
        <f t="shared" si="32"/>
        <v>5.3270972101829583</v>
      </c>
      <c r="AG10" s="40">
        <f t="shared" si="32"/>
        <v>5.5827978762717407</v>
      </c>
      <c r="AH10" s="42">
        <f t="shared" si="32"/>
        <v>5.8340237807039683</v>
      </c>
      <c r="AI10" s="40">
        <f t="shared" si="32"/>
        <v>6.0440486368093111</v>
      </c>
      <c r="AJ10" s="42">
        <f t="shared" si="33"/>
        <v>6.3583391659233959</v>
      </c>
      <c r="AK10" s="40">
        <f t="shared" si="33"/>
        <v>6.6253894108921791</v>
      </c>
      <c r="AL10" s="42">
        <f t="shared" si="33"/>
        <v>6.8307764826298358</v>
      </c>
      <c r="AM10" s="40">
        <f t="shared" si="33"/>
        <v>7.0083766711782118</v>
      </c>
      <c r="AN10" s="42">
        <f t="shared" si="33"/>
        <v>7.1835860879576661</v>
      </c>
      <c r="AO10" s="40">
        <f t="shared" si="33"/>
        <v>7.2841562931890733</v>
      </c>
      <c r="AP10" s="42">
        <f t="shared" si="33"/>
        <v>7.4652930679535467</v>
      </c>
      <c r="AQ10" s="40">
        <f t="shared" si="33"/>
        <v>7.6486761533320244</v>
      </c>
      <c r="AR10" s="42">
        <f t="shared" si="34"/>
        <v>7.9568936114559783</v>
      </c>
      <c r="AS10" s="40">
        <f t="shared" si="34"/>
        <v>8.2477704699931671</v>
      </c>
      <c r="AT10" s="42">
        <f t="shared" si="34"/>
        <v>8.4770212152066708</v>
      </c>
      <c r="AU10" s="40">
        <f t="shared" si="34"/>
        <v>8.6611523254753298</v>
      </c>
      <c r="AV10" s="42">
        <f t="shared" si="34"/>
        <v>8.9592002336687919</v>
      </c>
      <c r="AW10" s="40">
        <f t="shared" si="34"/>
        <v>9.2347235824817595</v>
      </c>
      <c r="AX10" s="42">
        <f t="shared" si="34"/>
        <v>9.5266308976401834</v>
      </c>
      <c r="AY10" s="40">
        <f t="shared" si="35"/>
        <v>9.8936987606132885</v>
      </c>
      <c r="AZ10" s="42">
        <f t="shared" si="35"/>
        <v>10.246083191819205</v>
      </c>
      <c r="BA10" s="40">
        <f t="shared" si="35"/>
        <v>10.441271502651986</v>
      </c>
      <c r="BB10" s="42">
        <f t="shared" si="35"/>
        <v>10.584246559569657</v>
      </c>
      <c r="BC10" s="40">
        <f t="shared" si="35"/>
        <v>10.755039341063407</v>
      </c>
      <c r="BD10" s="42">
        <f t="shared" si="35"/>
        <v>10.869404676003251</v>
      </c>
      <c r="BE10" s="40">
        <f t="shared" ref="BE10:BH29" si="42">BD10*BE$6</f>
        <v>11.032853727489213</v>
      </c>
      <c r="BF10" s="42">
        <f t="shared" si="42"/>
        <v>11.249407531686192</v>
      </c>
      <c r="BG10" s="40">
        <f t="shared" si="42"/>
        <v>11.475820653739076</v>
      </c>
      <c r="BH10" s="42">
        <f t="shared" si="42"/>
        <v>11.614616334677255</v>
      </c>
      <c r="BI10" s="42">
        <f t="shared" ref="BI10:BO29" si="43">BH10*BI$6</f>
        <v>11.861599880700718</v>
      </c>
      <c r="BJ10" s="27">
        <f t="shared" si="43"/>
        <v>12.161164210961248</v>
      </c>
      <c r="BK10" s="40">
        <f t="shared" si="43"/>
        <v>12.395877572860185</v>
      </c>
      <c r="BL10" s="27">
        <f t="shared" si="37"/>
        <v>12.669897989635055</v>
      </c>
      <c r="BM10" s="40">
        <f t="shared" si="37"/>
        <v>13.147056223570903</v>
      </c>
      <c r="BN10" s="27">
        <f t="shared" si="37"/>
        <v>13.876471084684997</v>
      </c>
      <c r="BO10" s="40">
        <f t="shared" si="37"/>
        <v>14.421533158128769</v>
      </c>
      <c r="BP10" s="27">
        <f t="shared" si="25"/>
        <v>14.890695037768548</v>
      </c>
      <c r="BQ10" s="40">
        <f t="shared" si="25"/>
        <v>15.455460145473975</v>
      </c>
      <c r="BR10" s="27">
        <f t="shared" ref="BR10" si="44">BQ10*BR$6</f>
        <v>15.951760765771597</v>
      </c>
      <c r="BS10" s="40">
        <f t="shared" si="27"/>
        <v>16.346493618821697</v>
      </c>
      <c r="BT10" s="27">
        <f t="shared" si="28"/>
        <v>16.756766655888722</v>
      </c>
      <c r="BU10" s="40">
        <f t="shared" si="28"/>
        <v>17.169563045554224</v>
      </c>
      <c r="BV10" s="27">
        <f t="shared" si="29"/>
        <v>17.602805920054685</v>
      </c>
      <c r="BW10" s="40">
        <f t="shared" si="29"/>
        <v>18.049276738754859</v>
      </c>
      <c r="BX10" s="27">
        <f t="shared" ref="BX10:BZ10" si="45">BW10*BX$6</f>
        <v>18.516305994399204</v>
      </c>
      <c r="BY10" s="40">
        <f t="shared" si="45"/>
        <v>19.001542596676092</v>
      </c>
      <c r="BZ10" s="42">
        <f t="shared" si="45"/>
        <v>19.502615269488171</v>
      </c>
      <c r="CA10" s="40">
        <f t="shared" si="30"/>
        <v>20.020900468348973</v>
      </c>
      <c r="CB10" s="59">
        <f t="shared" si="40"/>
        <v>1961</v>
      </c>
    </row>
    <row r="11" spans="1:80" s="11" customFormat="1" ht="10.5" customHeight="1" x14ac:dyDescent="0.15">
      <c r="A11" s="43" t="s">
        <v>10</v>
      </c>
      <c r="B11" s="30"/>
      <c r="C11" s="33"/>
      <c r="D11" s="32"/>
      <c r="E11" s="41">
        <v>1</v>
      </c>
      <c r="F11" s="31">
        <f t="shared" ref="F11:T11" si="46">E11*F$6</f>
        <v>1.0349999999999999</v>
      </c>
      <c r="G11" s="41">
        <f t="shared" si="46"/>
        <v>1.081575</v>
      </c>
      <c r="H11" s="31">
        <f t="shared" si="46"/>
        <v>1.1183485499999999</v>
      </c>
      <c r="I11" s="41">
        <f t="shared" si="46"/>
        <v>1.1854494629999999</v>
      </c>
      <c r="J11" s="31">
        <f t="shared" si="46"/>
        <v>1.2435364866869998</v>
      </c>
      <c r="K11" s="41">
        <f t="shared" si="46"/>
        <v>1.3106874569680977</v>
      </c>
      <c r="L11" s="31">
        <f t="shared" si="46"/>
        <v>1.3853966420152792</v>
      </c>
      <c r="M11" s="41">
        <f t="shared" si="46"/>
        <v>1.4809890103143335</v>
      </c>
      <c r="N11" s="31">
        <f t="shared" si="46"/>
        <v>1.5742913179641365</v>
      </c>
      <c r="O11" s="41">
        <f t="shared" si="46"/>
        <v>1.6640259230880921</v>
      </c>
      <c r="P11" s="31">
        <f t="shared" si="46"/>
        <v>1.7588754007041132</v>
      </c>
      <c r="Q11" s="41">
        <f t="shared" si="46"/>
        <v>1.8855144295548094</v>
      </c>
      <c r="R11" s="31">
        <f t="shared" si="46"/>
        <v>2.0891499879467288</v>
      </c>
      <c r="S11" s="41">
        <f t="shared" si="46"/>
        <v>2.2771734868619347</v>
      </c>
      <c r="T11" s="31">
        <f t="shared" si="46"/>
        <v>2.3249941300860351</v>
      </c>
      <c r="U11" s="41">
        <f t="shared" si="32"/>
        <v>2.5226186311433478</v>
      </c>
      <c r="V11" s="31">
        <f t="shared" si="32"/>
        <v>2.719382884372529</v>
      </c>
      <c r="W11" s="41">
        <f t="shared" si="32"/>
        <v>2.9777242583879193</v>
      </c>
      <c r="X11" s="31">
        <f t="shared" si="32"/>
        <v>3.2963407540354268</v>
      </c>
      <c r="Y11" s="41">
        <f t="shared" si="32"/>
        <v>3.6292711701930047</v>
      </c>
      <c r="Z11" s="31">
        <f t="shared" si="32"/>
        <v>3.9123543214680594</v>
      </c>
      <c r="AA11" s="41">
        <f t="shared" si="32"/>
        <v>4.1627449980420153</v>
      </c>
      <c r="AB11" s="31">
        <f t="shared" si="32"/>
        <v>4.3875332279362844</v>
      </c>
      <c r="AC11" s="41">
        <f t="shared" si="32"/>
        <v>4.5367093576861182</v>
      </c>
      <c r="AD11" s="31">
        <f t="shared" si="32"/>
        <v>4.6728106384167019</v>
      </c>
      <c r="AE11" s="41">
        <f t="shared" si="32"/>
        <v>4.8643958745917866</v>
      </c>
      <c r="AF11" s="31">
        <f t="shared" si="32"/>
        <v>5.1222088559451509</v>
      </c>
      <c r="AG11" s="41">
        <f t="shared" si="32"/>
        <v>5.3680748810305179</v>
      </c>
      <c r="AH11" s="31">
        <f t="shared" si="32"/>
        <v>5.6096382506768911</v>
      </c>
      <c r="AI11" s="41">
        <f t="shared" si="32"/>
        <v>5.8115852277012596</v>
      </c>
      <c r="AJ11" s="31">
        <f t="shared" si="33"/>
        <v>6.1137876595417255</v>
      </c>
      <c r="AK11" s="41">
        <f t="shared" si="33"/>
        <v>6.3705667412424782</v>
      </c>
      <c r="AL11" s="31">
        <f t="shared" si="33"/>
        <v>6.5680543102209947</v>
      </c>
      <c r="AM11" s="41">
        <f t="shared" si="33"/>
        <v>6.7388237222867406</v>
      </c>
      <c r="AN11" s="31">
        <f t="shared" si="33"/>
        <v>6.9072943153439086</v>
      </c>
      <c r="AO11" s="41">
        <f t="shared" si="33"/>
        <v>7.0039964357587232</v>
      </c>
      <c r="AP11" s="31">
        <f t="shared" si="33"/>
        <v>7.1781664114937938</v>
      </c>
      <c r="AQ11" s="41">
        <f t="shared" si="33"/>
        <v>7.3544963012807916</v>
      </c>
      <c r="AR11" s="31">
        <f t="shared" si="34"/>
        <v>7.6508592417845938</v>
      </c>
      <c r="AS11" s="41">
        <f t="shared" si="34"/>
        <v>7.9305485288395827</v>
      </c>
      <c r="AT11" s="31">
        <f t="shared" si="34"/>
        <v>8.1509819376987203</v>
      </c>
      <c r="AU11" s="41">
        <f t="shared" si="34"/>
        <v>8.328031082187815</v>
      </c>
      <c r="AV11" s="31">
        <f t="shared" si="34"/>
        <v>8.6146156092969122</v>
      </c>
      <c r="AW11" s="41">
        <f t="shared" si="34"/>
        <v>8.8795419062324576</v>
      </c>
      <c r="AX11" s="31">
        <f t="shared" si="34"/>
        <v>9.1602220169617112</v>
      </c>
      <c r="AY11" s="41">
        <f t="shared" si="35"/>
        <v>9.5131718852050806</v>
      </c>
      <c r="AZ11" s="31">
        <f t="shared" si="35"/>
        <v>9.8520030690569218</v>
      </c>
      <c r="BA11" s="41">
        <f t="shared" si="35"/>
        <v>10.039684137165365</v>
      </c>
      <c r="BB11" s="31">
        <f t="shared" si="35"/>
        <v>10.177160153432355</v>
      </c>
      <c r="BC11" s="41">
        <f t="shared" si="35"/>
        <v>10.341383981791731</v>
      </c>
      <c r="BD11" s="31">
        <f t="shared" si="35"/>
        <v>10.451350650003119</v>
      </c>
      <c r="BE11" s="41">
        <f t="shared" si="42"/>
        <v>10.608513199508852</v>
      </c>
      <c r="BF11" s="31">
        <f t="shared" si="42"/>
        <v>10.816738011236716</v>
      </c>
      <c r="BG11" s="41">
        <f t="shared" si="42"/>
        <v>11.034442936287565</v>
      </c>
      <c r="BH11" s="31">
        <f t="shared" si="42"/>
        <v>11.167900321805044</v>
      </c>
      <c r="BI11" s="31">
        <f t="shared" si="43"/>
        <v>11.405384500673758</v>
      </c>
      <c r="BJ11" s="64">
        <f t="shared" si="43"/>
        <v>11.693427125924268</v>
      </c>
      <c r="BK11" s="41">
        <f t="shared" si="43"/>
        <v>11.919113050827091</v>
      </c>
      <c r="BL11" s="64">
        <f t="shared" si="37"/>
        <v>12.182594220802928</v>
      </c>
      <c r="BM11" s="41">
        <f t="shared" si="37"/>
        <v>12.641400214972013</v>
      </c>
      <c r="BN11" s="64">
        <f t="shared" si="37"/>
        <v>13.342760658350949</v>
      </c>
      <c r="BO11" s="41">
        <f t="shared" si="37"/>
        <v>13.866858805893036</v>
      </c>
      <c r="BP11" s="64">
        <f t="shared" si="25"/>
        <v>14.317975997854361</v>
      </c>
      <c r="BQ11" s="41">
        <f t="shared" si="25"/>
        <v>14.861019370648041</v>
      </c>
      <c r="BR11" s="64">
        <f t="shared" ref="BR11" si="47">BQ11*BR$6</f>
        <v>15.338231505549601</v>
      </c>
      <c r="BS11" s="41">
        <f t="shared" si="27"/>
        <v>15.717782325790079</v>
      </c>
      <c r="BT11" s="64">
        <f t="shared" si="28"/>
        <v>16.112275630662218</v>
      </c>
      <c r="BU11" s="41">
        <f t="shared" si="28"/>
        <v>16.509195236109814</v>
      </c>
      <c r="BV11" s="64">
        <f t="shared" si="29"/>
        <v>16.925774923129488</v>
      </c>
      <c r="BW11" s="41">
        <f t="shared" si="29"/>
        <v>17.355073787264271</v>
      </c>
      <c r="BX11" s="64">
        <f t="shared" ref="BX11:BZ11" si="48">BW11*BX$6</f>
        <v>17.804140379229988</v>
      </c>
      <c r="BY11" s="41">
        <f t="shared" si="48"/>
        <v>18.270714035265456</v>
      </c>
      <c r="BZ11" s="31">
        <f t="shared" si="48"/>
        <v>18.752514682200147</v>
      </c>
      <c r="CA11" s="41">
        <f t="shared" si="30"/>
        <v>19.250865834950918</v>
      </c>
      <c r="CB11" s="56">
        <f>CB10+1</f>
        <v>1962</v>
      </c>
    </row>
    <row r="12" spans="1:80" s="11" customFormat="1" ht="10.5" customHeight="1" x14ac:dyDescent="0.15">
      <c r="A12" s="44" t="s">
        <v>11</v>
      </c>
      <c r="B12" s="28"/>
      <c r="C12" s="29"/>
      <c r="D12" s="39"/>
      <c r="E12" s="29"/>
      <c r="F12" s="42">
        <v>1</v>
      </c>
      <c r="G12" s="40">
        <f t="shared" ref="G12:T12" si="49">F12*G$6</f>
        <v>1.0449999999999999</v>
      </c>
      <c r="H12" s="42">
        <f t="shared" si="49"/>
        <v>1.08053</v>
      </c>
      <c r="I12" s="40">
        <f t="shared" si="49"/>
        <v>1.1453618000000001</v>
      </c>
      <c r="J12" s="42">
        <f t="shared" si="49"/>
        <v>1.2014845282</v>
      </c>
      <c r="K12" s="40">
        <f t="shared" si="49"/>
        <v>1.2663646927228001</v>
      </c>
      <c r="L12" s="42">
        <f t="shared" si="49"/>
        <v>1.3385474802079995</v>
      </c>
      <c r="M12" s="40">
        <f t="shared" si="49"/>
        <v>1.4309072563423515</v>
      </c>
      <c r="N12" s="42">
        <f t="shared" si="49"/>
        <v>1.5210544134919195</v>
      </c>
      <c r="O12" s="40">
        <f t="shared" si="49"/>
        <v>1.6077545150609589</v>
      </c>
      <c r="P12" s="42">
        <f t="shared" si="49"/>
        <v>1.6993965224194334</v>
      </c>
      <c r="Q12" s="40">
        <f t="shared" si="49"/>
        <v>1.8217530720336328</v>
      </c>
      <c r="R12" s="42">
        <f t="shared" si="49"/>
        <v>2.0185024038132653</v>
      </c>
      <c r="S12" s="40">
        <f t="shared" si="49"/>
        <v>2.2001676201564595</v>
      </c>
      <c r="T12" s="42">
        <f t="shared" si="49"/>
        <v>2.246371140179745</v>
      </c>
      <c r="U12" s="40">
        <f t="shared" si="32"/>
        <v>2.4373126870950235</v>
      </c>
      <c r="V12" s="42">
        <f t="shared" si="32"/>
        <v>2.6274230766884354</v>
      </c>
      <c r="W12" s="40">
        <f t="shared" si="32"/>
        <v>2.8770282689738367</v>
      </c>
      <c r="X12" s="42">
        <f t="shared" si="32"/>
        <v>3.1848702937540372</v>
      </c>
      <c r="Y12" s="40">
        <f t="shared" si="32"/>
        <v>3.5065421934231948</v>
      </c>
      <c r="Z12" s="42">
        <f t="shared" si="32"/>
        <v>3.7800524845102044</v>
      </c>
      <c r="AA12" s="40">
        <f t="shared" si="32"/>
        <v>4.0219758435188577</v>
      </c>
      <c r="AB12" s="42">
        <f t="shared" si="32"/>
        <v>4.2391625390688761</v>
      </c>
      <c r="AC12" s="40">
        <f t="shared" si="32"/>
        <v>4.3832940653972177</v>
      </c>
      <c r="AD12" s="42">
        <f t="shared" si="32"/>
        <v>4.5147928873591345</v>
      </c>
      <c r="AE12" s="40">
        <f t="shared" si="32"/>
        <v>4.699899395740859</v>
      </c>
      <c r="AF12" s="42">
        <f t="shared" si="32"/>
        <v>4.9489940637151246</v>
      </c>
      <c r="AG12" s="40">
        <f t="shared" si="32"/>
        <v>5.1865457787734508</v>
      </c>
      <c r="AH12" s="42">
        <f t="shared" si="32"/>
        <v>5.4199403388182557</v>
      </c>
      <c r="AI12" s="40">
        <f t="shared" ref="AI12:AI40" si="50">AH12*AI$6</f>
        <v>5.6150581910157129</v>
      </c>
      <c r="AJ12" s="42">
        <f t="shared" si="33"/>
        <v>5.9070412169485298</v>
      </c>
      <c r="AK12" s="40">
        <f t="shared" si="33"/>
        <v>6.1551369480603686</v>
      </c>
      <c r="AL12" s="42">
        <f t="shared" si="33"/>
        <v>6.3459461934502395</v>
      </c>
      <c r="AM12" s="40">
        <f t="shared" si="33"/>
        <v>6.5109407944799456</v>
      </c>
      <c r="AN12" s="42">
        <f t="shared" si="33"/>
        <v>6.673714314341944</v>
      </c>
      <c r="AO12" s="40">
        <f t="shared" si="33"/>
        <v>6.7671463147427309</v>
      </c>
      <c r="AP12" s="42">
        <f t="shared" si="33"/>
        <v>6.9354264845350695</v>
      </c>
      <c r="AQ12" s="40">
        <f t="shared" si="33"/>
        <v>7.1057935278075313</v>
      </c>
      <c r="AR12" s="42">
        <f t="shared" si="34"/>
        <v>7.3921345331252146</v>
      </c>
      <c r="AS12" s="40">
        <f t="shared" si="34"/>
        <v>7.6623657283474262</v>
      </c>
      <c r="AT12" s="42">
        <f t="shared" si="34"/>
        <v>7.8753448673417621</v>
      </c>
      <c r="AU12" s="40">
        <f t="shared" si="34"/>
        <v>8.0464068426935444</v>
      </c>
      <c r="AV12" s="42">
        <f t="shared" si="34"/>
        <v>8.323300105600886</v>
      </c>
      <c r="AW12" s="40">
        <f t="shared" si="34"/>
        <v>8.5792675422535876</v>
      </c>
      <c r="AX12" s="42">
        <f t="shared" si="34"/>
        <v>8.8504560550354761</v>
      </c>
      <c r="AY12" s="40">
        <f t="shared" si="35"/>
        <v>9.1914704204880078</v>
      </c>
      <c r="AZ12" s="42">
        <f t="shared" si="35"/>
        <v>9.5188435449825413</v>
      </c>
      <c r="BA12" s="40">
        <f t="shared" si="35"/>
        <v>9.7001779103047081</v>
      </c>
      <c r="BB12" s="42">
        <f t="shared" si="35"/>
        <v>9.8330049791617036</v>
      </c>
      <c r="BC12" s="40">
        <f t="shared" si="35"/>
        <v>9.9916753447263176</v>
      </c>
      <c r="BD12" s="42">
        <f t="shared" si="35"/>
        <v>10.097923333336354</v>
      </c>
      <c r="BE12" s="40">
        <f t="shared" si="42"/>
        <v>10.249771207254936</v>
      </c>
      <c r="BF12" s="42">
        <f t="shared" si="42"/>
        <v>10.450954600228716</v>
      </c>
      <c r="BG12" s="40">
        <f t="shared" si="42"/>
        <v>10.66129752298316</v>
      </c>
      <c r="BH12" s="42">
        <f t="shared" si="42"/>
        <v>10.790241856816474</v>
      </c>
      <c r="BI12" s="42">
        <f t="shared" si="43"/>
        <v>11.019695169733106</v>
      </c>
      <c r="BJ12" s="27">
        <f t="shared" si="43"/>
        <v>11.297997223115242</v>
      </c>
      <c r="BK12" s="40">
        <f t="shared" si="43"/>
        <v>11.516051256837777</v>
      </c>
      <c r="BL12" s="27">
        <f t="shared" si="37"/>
        <v>11.770622435558392</v>
      </c>
      <c r="BM12" s="40">
        <f t="shared" si="37"/>
        <v>12.213913251180697</v>
      </c>
      <c r="BN12" s="27">
        <f t="shared" si="37"/>
        <v>12.891556191643438</v>
      </c>
      <c r="BO12" s="40">
        <f t="shared" si="37"/>
        <v>13.397931213423233</v>
      </c>
      <c r="BP12" s="27">
        <f t="shared" si="25"/>
        <v>13.833793234641906</v>
      </c>
      <c r="BQ12" s="40">
        <f t="shared" si="25"/>
        <v>14.358472821882176</v>
      </c>
      <c r="BR12" s="27">
        <f t="shared" ref="BR12" si="51">BQ12*BR$6</f>
        <v>14.819547348357112</v>
      </c>
      <c r="BS12" s="40">
        <f t="shared" si="27"/>
        <v>15.186263116705401</v>
      </c>
      <c r="BT12" s="27">
        <f t="shared" si="28"/>
        <v>15.567416068272687</v>
      </c>
      <c r="BU12" s="40">
        <f t="shared" si="28"/>
        <v>15.950913271603699</v>
      </c>
      <c r="BV12" s="27">
        <f t="shared" si="29"/>
        <v>16.353405722830438</v>
      </c>
      <c r="BW12" s="40">
        <f t="shared" si="29"/>
        <v>16.768187234071771</v>
      </c>
      <c r="BX12" s="27">
        <f t="shared" ref="BX12:BZ12" si="52">BW12*BX$6</f>
        <v>17.202067999256041</v>
      </c>
      <c r="BY12" s="40">
        <f t="shared" si="52"/>
        <v>17.652863802188861</v>
      </c>
      <c r="BZ12" s="42">
        <f t="shared" si="52"/>
        <v>18.118371673623347</v>
      </c>
      <c r="CA12" s="40">
        <f t="shared" si="30"/>
        <v>18.599870371933271</v>
      </c>
      <c r="CB12" s="59">
        <f t="shared" si="40"/>
        <v>1963</v>
      </c>
    </row>
    <row r="13" spans="1:80" s="11" customFormat="1" ht="10.5" customHeight="1" x14ac:dyDescent="0.15">
      <c r="A13" s="43" t="s">
        <v>12</v>
      </c>
      <c r="B13" s="30"/>
      <c r="C13" s="33"/>
      <c r="D13" s="32"/>
      <c r="E13" s="33"/>
      <c r="F13" s="32"/>
      <c r="G13" s="41">
        <v>1</v>
      </c>
      <c r="H13" s="31">
        <f t="shared" ref="H13:T13" si="53">G13*H$6</f>
        <v>1.034</v>
      </c>
      <c r="I13" s="41">
        <f t="shared" si="53"/>
        <v>1.0960400000000001</v>
      </c>
      <c r="J13" s="31">
        <f t="shared" si="53"/>
        <v>1.14974596</v>
      </c>
      <c r="K13" s="41">
        <f t="shared" si="53"/>
        <v>1.21183224184</v>
      </c>
      <c r="L13" s="31">
        <f t="shared" si="53"/>
        <v>1.28090667962488</v>
      </c>
      <c r="M13" s="41">
        <f t="shared" si="53"/>
        <v>1.3692892405189967</v>
      </c>
      <c r="N13" s="31">
        <f t="shared" si="53"/>
        <v>1.4555544626716934</v>
      </c>
      <c r="O13" s="41">
        <f t="shared" si="53"/>
        <v>1.53852106704398</v>
      </c>
      <c r="P13" s="31">
        <f t="shared" si="53"/>
        <v>1.6262167678654866</v>
      </c>
      <c r="Q13" s="41">
        <f t="shared" si="53"/>
        <v>1.7433043751518018</v>
      </c>
      <c r="R13" s="31">
        <f t="shared" si="53"/>
        <v>1.9315812476681966</v>
      </c>
      <c r="S13" s="41">
        <f t="shared" si="53"/>
        <v>2.1054235599583344</v>
      </c>
      <c r="T13" s="31">
        <f t="shared" si="53"/>
        <v>2.149637454717459</v>
      </c>
      <c r="U13" s="41">
        <f t="shared" si="32"/>
        <v>2.3323566383684429</v>
      </c>
      <c r="V13" s="31">
        <f t="shared" si="32"/>
        <v>2.5142804561611816</v>
      </c>
      <c r="W13" s="41">
        <f t="shared" si="32"/>
        <v>2.7531370994964939</v>
      </c>
      <c r="X13" s="31">
        <f t="shared" si="32"/>
        <v>3.0477227691426187</v>
      </c>
      <c r="Y13" s="41">
        <f t="shared" si="32"/>
        <v>3.3555427688260231</v>
      </c>
      <c r="Z13" s="31">
        <f t="shared" si="32"/>
        <v>3.6172751047944529</v>
      </c>
      <c r="AA13" s="41">
        <f t="shared" si="32"/>
        <v>3.848780711501298</v>
      </c>
      <c r="AB13" s="31">
        <f t="shared" si="32"/>
        <v>4.0566148699223685</v>
      </c>
      <c r="AC13" s="41">
        <f t="shared" si="32"/>
        <v>4.1945397754997291</v>
      </c>
      <c r="AD13" s="31">
        <f t="shared" si="32"/>
        <v>4.3203759687647212</v>
      </c>
      <c r="AE13" s="41">
        <f t="shared" si="32"/>
        <v>4.4975113834840741</v>
      </c>
      <c r="AF13" s="31">
        <f t="shared" si="32"/>
        <v>4.7358794868087299</v>
      </c>
      <c r="AG13" s="41">
        <f t="shared" si="32"/>
        <v>4.9632017021755495</v>
      </c>
      <c r="AH13" s="31">
        <f t="shared" si="32"/>
        <v>5.186545778773449</v>
      </c>
      <c r="AI13" s="41">
        <f t="shared" si="50"/>
        <v>5.3732614268092931</v>
      </c>
      <c r="AJ13" s="31">
        <f t="shared" si="33"/>
        <v>5.6526710210033766</v>
      </c>
      <c r="AK13" s="41">
        <f t="shared" si="33"/>
        <v>5.8900832038855189</v>
      </c>
      <c r="AL13" s="31">
        <f t="shared" si="33"/>
        <v>6.0726757832059697</v>
      </c>
      <c r="AM13" s="41">
        <f t="shared" si="33"/>
        <v>6.2305653535693253</v>
      </c>
      <c r="AN13" s="31">
        <f t="shared" si="33"/>
        <v>6.3863294874085579</v>
      </c>
      <c r="AO13" s="41">
        <f t="shared" si="33"/>
        <v>6.4757381002322774</v>
      </c>
      <c r="AP13" s="31">
        <f t="shared" si="33"/>
        <v>6.6367717555359507</v>
      </c>
      <c r="AQ13" s="41">
        <f t="shared" si="33"/>
        <v>6.7998024189545738</v>
      </c>
      <c r="AR13" s="31">
        <f t="shared" si="34"/>
        <v>7.0738129503590557</v>
      </c>
      <c r="AS13" s="41">
        <f t="shared" si="34"/>
        <v>7.3324073955477749</v>
      </c>
      <c r="AT13" s="31">
        <f t="shared" si="34"/>
        <v>7.5362151840591007</v>
      </c>
      <c r="AU13" s="41">
        <f t="shared" si="34"/>
        <v>7.6999108542521935</v>
      </c>
      <c r="AV13" s="31">
        <f t="shared" si="34"/>
        <v>7.9648804838285967</v>
      </c>
      <c r="AW13" s="41">
        <f t="shared" si="34"/>
        <v>8.2098253992857266</v>
      </c>
      <c r="AX13" s="31">
        <f t="shared" si="34"/>
        <v>8.4693359378329873</v>
      </c>
      <c r="AY13" s="41">
        <f t="shared" si="35"/>
        <v>8.7956654741511997</v>
      </c>
      <c r="AZ13" s="31">
        <f t="shared" si="35"/>
        <v>9.1089411913708478</v>
      </c>
      <c r="BA13" s="41">
        <f t="shared" si="35"/>
        <v>9.2824668998131141</v>
      </c>
      <c r="BB13" s="31">
        <f t="shared" si="35"/>
        <v>9.4095741427384691</v>
      </c>
      <c r="BC13" s="41">
        <f t="shared" si="35"/>
        <v>9.5614118131352281</v>
      </c>
      <c r="BD13" s="31">
        <f t="shared" si="35"/>
        <v>9.6630845295084686</v>
      </c>
      <c r="BE13" s="41">
        <f t="shared" si="42"/>
        <v>9.8083934997654847</v>
      </c>
      <c r="BF13" s="31">
        <f t="shared" si="42"/>
        <v>10.00091349304183</v>
      </c>
      <c r="BG13" s="41">
        <f t="shared" si="42"/>
        <v>10.202198586586753</v>
      </c>
      <c r="BH13" s="31">
        <f t="shared" si="42"/>
        <v>10.325590293604279</v>
      </c>
      <c r="BI13" s="31">
        <f t="shared" si="43"/>
        <v>10.545162841849859</v>
      </c>
      <c r="BJ13" s="64">
        <f t="shared" si="43"/>
        <v>10.811480596282525</v>
      </c>
      <c r="BK13" s="41">
        <f t="shared" si="43"/>
        <v>11.020144743385428</v>
      </c>
      <c r="BL13" s="64">
        <f t="shared" si="37"/>
        <v>11.263753526850131</v>
      </c>
      <c r="BM13" s="41">
        <f t="shared" si="37"/>
        <v>11.687955264287742</v>
      </c>
      <c r="BN13" s="64">
        <f t="shared" si="37"/>
        <v>12.336417408271226</v>
      </c>
      <c r="BO13" s="41">
        <f t="shared" si="37"/>
        <v>12.820986807103564</v>
      </c>
      <c r="BP13" s="64">
        <f t="shared" si="25"/>
        <v>13.23807965037502</v>
      </c>
      <c r="BQ13" s="41">
        <f t="shared" si="25"/>
        <v>13.740165379791547</v>
      </c>
      <c r="BR13" s="64">
        <f t="shared" ref="BR13" si="54">BQ13*BR$6</f>
        <v>14.181385022351295</v>
      </c>
      <c r="BS13" s="41">
        <f t="shared" si="27"/>
        <v>14.532309202588891</v>
      </c>
      <c r="BT13" s="64">
        <f t="shared" si="28"/>
        <v>14.897048869160455</v>
      </c>
      <c r="BU13" s="41">
        <f t="shared" si="28"/>
        <v>15.264031838855203</v>
      </c>
      <c r="BV13" s="64">
        <f t="shared" si="29"/>
        <v>15.649192079263566</v>
      </c>
      <c r="BW13" s="41">
        <f t="shared" si="29"/>
        <v>16.046112185714602</v>
      </c>
      <c r="BX13" s="64">
        <f t="shared" ref="BX13:BZ13" si="55">BW13*BX$6</f>
        <v>16.461309090197155</v>
      </c>
      <c r="BY13" s="41">
        <f t="shared" si="55"/>
        <v>16.892692633673537</v>
      </c>
      <c r="BZ13" s="31">
        <f t="shared" si="55"/>
        <v>17.338154711601273</v>
      </c>
      <c r="CA13" s="41">
        <f t="shared" si="30"/>
        <v>17.798919016204071</v>
      </c>
      <c r="CB13" s="56">
        <f t="shared" si="40"/>
        <v>1964</v>
      </c>
    </row>
    <row r="14" spans="1:80" s="11" customFormat="1" ht="10.5" customHeight="1" x14ac:dyDescent="0.15">
      <c r="A14" s="44" t="s">
        <v>13</v>
      </c>
      <c r="B14" s="28"/>
      <c r="C14" s="29"/>
      <c r="D14" s="39"/>
      <c r="E14" s="29"/>
      <c r="F14" s="39"/>
      <c r="G14" s="29"/>
      <c r="H14" s="42">
        <v>1</v>
      </c>
      <c r="I14" s="40">
        <f t="shared" ref="I14:T14" si="56">H14*I$6</f>
        <v>1.06</v>
      </c>
      <c r="J14" s="42">
        <f t="shared" si="56"/>
        <v>1.1119399999999999</v>
      </c>
      <c r="K14" s="40">
        <f t="shared" si="56"/>
        <v>1.17198476</v>
      </c>
      <c r="L14" s="42">
        <f t="shared" si="56"/>
        <v>1.2387878913199999</v>
      </c>
      <c r="M14" s="40">
        <f t="shared" si="56"/>
        <v>1.3242642558210798</v>
      </c>
      <c r="N14" s="42">
        <f t="shared" si="56"/>
        <v>1.4076929039378077</v>
      </c>
      <c r="O14" s="40">
        <f t="shared" si="56"/>
        <v>1.4879313994622627</v>
      </c>
      <c r="P14" s="42">
        <f t="shared" si="56"/>
        <v>1.5727434892316117</v>
      </c>
      <c r="Q14" s="40">
        <f t="shared" si="56"/>
        <v>1.6859810204562877</v>
      </c>
      <c r="R14" s="42">
        <f t="shared" si="56"/>
        <v>1.868066970665567</v>
      </c>
      <c r="S14" s="40">
        <f t="shared" si="56"/>
        <v>2.0361929980254683</v>
      </c>
      <c r="T14" s="42">
        <f t="shared" si="56"/>
        <v>2.0789530509840031</v>
      </c>
      <c r="U14" s="40">
        <f t="shared" si="32"/>
        <v>2.2556640603176432</v>
      </c>
      <c r="V14" s="42">
        <f t="shared" si="32"/>
        <v>2.4316058570224195</v>
      </c>
      <c r="W14" s="40">
        <f t="shared" si="32"/>
        <v>2.6626084134395493</v>
      </c>
      <c r="X14" s="42">
        <f t="shared" si="32"/>
        <v>2.9475075136775812</v>
      </c>
      <c r="Y14" s="40">
        <f t="shared" si="32"/>
        <v>3.2452057725590171</v>
      </c>
      <c r="Z14" s="42">
        <f t="shared" si="32"/>
        <v>3.4983318228186207</v>
      </c>
      <c r="AA14" s="40">
        <f t="shared" si="32"/>
        <v>3.7222250594790127</v>
      </c>
      <c r="AB14" s="42">
        <f t="shared" si="32"/>
        <v>3.9232252126908795</v>
      </c>
      <c r="AC14" s="40">
        <f t="shared" si="32"/>
        <v>4.0566148699223694</v>
      </c>
      <c r="AD14" s="42">
        <f t="shared" si="32"/>
        <v>4.1783133160200405</v>
      </c>
      <c r="AE14" s="40">
        <f t="shared" si="32"/>
        <v>4.3496241619768616</v>
      </c>
      <c r="AF14" s="42">
        <f t="shared" si="32"/>
        <v>4.5801542425616351</v>
      </c>
      <c r="AG14" s="40">
        <f t="shared" si="32"/>
        <v>4.8000016462045938</v>
      </c>
      <c r="AH14" s="42">
        <f t="shared" si="32"/>
        <v>5.0160017202837999</v>
      </c>
      <c r="AI14" s="40">
        <f t="shared" si="50"/>
        <v>5.1965777822140167</v>
      </c>
      <c r="AJ14" s="42">
        <f t="shared" si="33"/>
        <v>5.4667998268891456</v>
      </c>
      <c r="AK14" s="40">
        <f t="shared" si="33"/>
        <v>5.6964054196184897</v>
      </c>
      <c r="AL14" s="42">
        <f t="shared" si="33"/>
        <v>5.8729939876266624</v>
      </c>
      <c r="AM14" s="40">
        <f t="shared" si="33"/>
        <v>6.0256918313049557</v>
      </c>
      <c r="AN14" s="42">
        <f t="shared" si="33"/>
        <v>6.1763341270875793</v>
      </c>
      <c r="AO14" s="40">
        <f t="shared" si="33"/>
        <v>6.2628028048668059</v>
      </c>
      <c r="AP14" s="42">
        <f t="shared" si="33"/>
        <v>6.4185413496479216</v>
      </c>
      <c r="AQ14" s="40">
        <f t="shared" si="33"/>
        <v>6.576211236899975</v>
      </c>
      <c r="AR14" s="42">
        <f t="shared" si="34"/>
        <v>6.8412117508308086</v>
      </c>
      <c r="AS14" s="40">
        <f t="shared" si="34"/>
        <v>7.0913030904717367</v>
      </c>
      <c r="AT14" s="42">
        <f t="shared" si="34"/>
        <v>7.2884092689159594</v>
      </c>
      <c r="AU14" s="40">
        <f t="shared" si="34"/>
        <v>7.4467222961820072</v>
      </c>
      <c r="AV14" s="42">
        <f t="shared" si="34"/>
        <v>7.7029791913235961</v>
      </c>
      <c r="AW14" s="40">
        <f t="shared" si="34"/>
        <v>7.9398698252279774</v>
      </c>
      <c r="AX14" s="42">
        <f t="shared" si="34"/>
        <v>8.1908471352349999</v>
      </c>
      <c r="AY14" s="40">
        <f t="shared" si="35"/>
        <v>8.5064462999528061</v>
      </c>
      <c r="AZ14" s="42">
        <f t="shared" si="35"/>
        <v>8.8094208814031436</v>
      </c>
      <c r="BA14" s="40">
        <f t="shared" si="35"/>
        <v>8.9772407154865732</v>
      </c>
      <c r="BB14" s="42">
        <f t="shared" si="35"/>
        <v>9.1001684165749239</v>
      </c>
      <c r="BC14" s="40">
        <f t="shared" si="35"/>
        <v>9.2470133589315573</v>
      </c>
      <c r="BD14" s="42">
        <f t="shared" si="35"/>
        <v>9.3453428718650589</v>
      </c>
      <c r="BE14" s="40">
        <f t="shared" si="42"/>
        <v>9.4858737908757131</v>
      </c>
      <c r="BF14" s="42">
        <f t="shared" si="42"/>
        <v>9.6720633394988713</v>
      </c>
      <c r="BG14" s="40">
        <f t="shared" si="42"/>
        <v>9.866729774261854</v>
      </c>
      <c r="BH14" s="42">
        <f t="shared" si="42"/>
        <v>9.9860641137372177</v>
      </c>
      <c r="BI14" s="42">
        <f t="shared" si="43"/>
        <v>10.198416674903157</v>
      </c>
      <c r="BJ14" s="27">
        <f t="shared" si="43"/>
        <v>10.45597736584384</v>
      </c>
      <c r="BK14" s="40">
        <f t="shared" si="43"/>
        <v>10.657780216040072</v>
      </c>
      <c r="BL14" s="27">
        <f t="shared" si="37"/>
        <v>10.893378652659708</v>
      </c>
      <c r="BM14" s="40">
        <f t="shared" si="37"/>
        <v>11.303631783643858</v>
      </c>
      <c r="BN14" s="27">
        <f t="shared" si="37"/>
        <v>11.930771187883204</v>
      </c>
      <c r="BO14" s="40">
        <f t="shared" si="37"/>
        <v>12.399406970119509</v>
      </c>
      <c r="BP14" s="27">
        <f t="shared" si="25"/>
        <v>12.802784961677977</v>
      </c>
      <c r="BQ14" s="40">
        <f t="shared" si="25"/>
        <v>13.288361102312916</v>
      </c>
      <c r="BR14" s="27">
        <f t="shared" ref="BR14" si="57">BQ14*BR$6</f>
        <v>13.715072555465477</v>
      </c>
      <c r="BS14" s="40">
        <f t="shared" si="27"/>
        <v>14.05445764273588</v>
      </c>
      <c r="BT14" s="27">
        <f t="shared" si="28"/>
        <v>14.407203935358282</v>
      </c>
      <c r="BU14" s="40">
        <f t="shared" si="28"/>
        <v>14.762119766784538</v>
      </c>
      <c r="BV14" s="27">
        <f t="shared" si="29"/>
        <v>15.134615163697848</v>
      </c>
      <c r="BW14" s="40">
        <f t="shared" si="29"/>
        <v>15.518483738602141</v>
      </c>
      <c r="BX14" s="27">
        <f t="shared" ref="BX14:BZ14" si="58">BW14*BX$6</f>
        <v>15.920028133652966</v>
      </c>
      <c r="BY14" s="40">
        <f t="shared" si="58"/>
        <v>16.337226918446373</v>
      </c>
      <c r="BZ14" s="42">
        <f t="shared" si="58"/>
        <v>16.768041307157915</v>
      </c>
      <c r="CA14" s="40">
        <f t="shared" si="30"/>
        <v>17.213654754549403</v>
      </c>
      <c r="CB14" s="59">
        <f t="shared" si="40"/>
        <v>1965</v>
      </c>
    </row>
    <row r="15" spans="1:80" s="11" customFormat="1" ht="10.5" customHeight="1" thickBot="1" x14ac:dyDescent="0.2">
      <c r="A15" s="43" t="s">
        <v>14</v>
      </c>
      <c r="B15" s="30"/>
      <c r="C15" s="29"/>
      <c r="D15" s="39"/>
      <c r="E15" s="29"/>
      <c r="F15" s="39"/>
      <c r="G15" s="29"/>
      <c r="H15" s="32"/>
      <c r="I15" s="41">
        <v>1</v>
      </c>
      <c r="J15" s="31">
        <f t="shared" ref="J15:T15" si="59">I15*J$6</f>
        <v>1.0489999999999999</v>
      </c>
      <c r="K15" s="41">
        <f t="shared" si="59"/>
        <v>1.1056459999999999</v>
      </c>
      <c r="L15" s="31">
        <f t="shared" si="59"/>
        <v>1.1686678219999997</v>
      </c>
      <c r="M15" s="41">
        <f t="shared" si="59"/>
        <v>1.2493059017179997</v>
      </c>
      <c r="N15" s="31">
        <f t="shared" si="59"/>
        <v>1.3280121735262336</v>
      </c>
      <c r="O15" s="41">
        <f t="shared" si="59"/>
        <v>1.4037088674172289</v>
      </c>
      <c r="P15" s="31">
        <f t="shared" si="59"/>
        <v>1.483720272860011</v>
      </c>
      <c r="Q15" s="41">
        <f t="shared" si="59"/>
        <v>1.5905481325059319</v>
      </c>
      <c r="R15" s="31">
        <f t="shared" si="59"/>
        <v>1.7623273308165726</v>
      </c>
      <c r="S15" s="41">
        <f t="shared" si="59"/>
        <v>1.9209367905900643</v>
      </c>
      <c r="T15" s="31">
        <f t="shared" si="59"/>
        <v>1.9612764631924555</v>
      </c>
      <c r="U15" s="41">
        <f t="shared" si="32"/>
        <v>2.1279849625638141</v>
      </c>
      <c r="V15" s="31">
        <f t="shared" si="32"/>
        <v>2.2939677896437916</v>
      </c>
      <c r="W15" s="41">
        <f t="shared" si="32"/>
        <v>2.5118947296599519</v>
      </c>
      <c r="X15" s="31">
        <f t="shared" si="32"/>
        <v>2.7806674657335666</v>
      </c>
      <c r="Y15" s="41">
        <f t="shared" si="32"/>
        <v>3.0615148797726568</v>
      </c>
      <c r="Z15" s="31">
        <f t="shared" si="32"/>
        <v>3.3003130403949243</v>
      </c>
      <c r="AA15" s="41">
        <f t="shared" si="32"/>
        <v>3.5115330749801998</v>
      </c>
      <c r="AB15" s="31">
        <f t="shared" si="32"/>
        <v>3.7011558610291306</v>
      </c>
      <c r="AC15" s="41">
        <f t="shared" si="32"/>
        <v>3.8269951603041212</v>
      </c>
      <c r="AD15" s="31">
        <f t="shared" si="32"/>
        <v>3.9418050151132449</v>
      </c>
      <c r="AE15" s="41">
        <f t="shared" si="32"/>
        <v>4.103419020732888</v>
      </c>
      <c r="AF15" s="31">
        <f t="shared" si="32"/>
        <v>4.3209002288317304</v>
      </c>
      <c r="AG15" s="41">
        <f t="shared" si="32"/>
        <v>4.5283034398156534</v>
      </c>
      <c r="AH15" s="31">
        <f t="shared" si="32"/>
        <v>4.7320770946073578</v>
      </c>
      <c r="AI15" s="41">
        <f t="shared" si="50"/>
        <v>4.9024318700132232</v>
      </c>
      <c r="AJ15" s="31">
        <f t="shared" si="33"/>
        <v>5.1573583272539114</v>
      </c>
      <c r="AK15" s="41">
        <f t="shared" si="33"/>
        <v>5.3739673769985759</v>
      </c>
      <c r="AL15" s="31">
        <f t="shared" si="33"/>
        <v>5.5405603656855309</v>
      </c>
      <c r="AM15" s="41">
        <f t="shared" si="33"/>
        <v>5.6846149351933546</v>
      </c>
      <c r="AN15" s="31">
        <f t="shared" si="33"/>
        <v>5.8267303085731879</v>
      </c>
      <c r="AO15" s="41">
        <f t="shared" si="33"/>
        <v>5.9083045328932124</v>
      </c>
      <c r="AP15" s="31">
        <f t="shared" si="33"/>
        <v>6.0552276883470952</v>
      </c>
      <c r="AQ15" s="41">
        <f t="shared" si="33"/>
        <v>6.2039728649999759</v>
      </c>
      <c r="AR15" s="31">
        <f t="shared" si="34"/>
        <v>6.4539733498403846</v>
      </c>
      <c r="AS15" s="41">
        <f t="shared" si="34"/>
        <v>6.689908575916732</v>
      </c>
      <c r="AT15" s="31">
        <f t="shared" si="34"/>
        <v>6.8758578008641118</v>
      </c>
      <c r="AU15" s="41">
        <f t="shared" si="34"/>
        <v>7.025209713379251</v>
      </c>
      <c r="AV15" s="31">
        <f t="shared" si="34"/>
        <v>7.2669615012486748</v>
      </c>
      <c r="AW15" s="41">
        <f t="shared" si="34"/>
        <v>7.4904432313471476</v>
      </c>
      <c r="AX15" s="31">
        <f t="shared" si="34"/>
        <v>7.7272142785235838</v>
      </c>
      <c r="AY15" s="41">
        <f t="shared" si="35"/>
        <v>8.024949339578118</v>
      </c>
      <c r="AZ15" s="31">
        <f t="shared" si="35"/>
        <v>8.3107744164180595</v>
      </c>
      <c r="BA15" s="41">
        <f t="shared" si="35"/>
        <v>8.469095014609973</v>
      </c>
      <c r="BB15" s="31">
        <f t="shared" si="35"/>
        <v>8.5850645439386053</v>
      </c>
      <c r="BC15" s="41">
        <f t="shared" si="35"/>
        <v>8.7235975084259962</v>
      </c>
      <c r="BD15" s="31">
        <f t="shared" si="35"/>
        <v>8.8163611998726967</v>
      </c>
      <c r="BE15" s="41">
        <f t="shared" si="42"/>
        <v>8.948937538561994</v>
      </c>
      <c r="BF15" s="31">
        <f t="shared" si="42"/>
        <v>9.1245880561310102</v>
      </c>
      <c r="BG15" s="41">
        <f t="shared" si="42"/>
        <v>9.3082356360960876</v>
      </c>
      <c r="BH15" s="31">
        <f t="shared" si="42"/>
        <v>9.4208152016388826</v>
      </c>
      <c r="BI15" s="31">
        <f t="shared" si="43"/>
        <v>9.6211478065124094</v>
      </c>
      <c r="BJ15" s="64">
        <f t="shared" si="43"/>
        <v>9.8641295904187132</v>
      </c>
      <c r="BK15" s="41">
        <f t="shared" si="43"/>
        <v>10.054509637773648</v>
      </c>
      <c r="BL15" s="64">
        <f t="shared" si="37"/>
        <v>10.276772313829909</v>
      </c>
      <c r="BM15" s="41">
        <f t="shared" si="37"/>
        <v>10.663803569475334</v>
      </c>
      <c r="BN15" s="64">
        <f t="shared" si="37"/>
        <v>11.255444516870943</v>
      </c>
      <c r="BO15" s="41">
        <f t="shared" si="37"/>
        <v>11.697553745395759</v>
      </c>
      <c r="BP15" s="64">
        <f t="shared" si="25"/>
        <v>12.078099020450917</v>
      </c>
      <c r="BQ15" s="41">
        <f t="shared" si="25"/>
        <v>12.536189719163124</v>
      </c>
      <c r="BR15" s="64">
        <f t="shared" ref="BR15" si="60">BQ15*BR$6</f>
        <v>12.938747693835351</v>
      </c>
      <c r="BS15" s="41">
        <f t="shared" si="27"/>
        <v>13.258922304467808</v>
      </c>
      <c r="BT15" s="64">
        <f t="shared" si="28"/>
        <v>13.591701825809697</v>
      </c>
      <c r="BU15" s="41">
        <f t="shared" si="28"/>
        <v>13.926528081872203</v>
      </c>
      <c r="BV15" s="64">
        <f t="shared" si="29"/>
        <v>14.277938833677213</v>
      </c>
      <c r="BW15" s="41">
        <f t="shared" si="29"/>
        <v>14.640078998681263</v>
      </c>
      <c r="BX15" s="64">
        <f t="shared" ref="BX15:BZ15" si="61">BW15*BX$6</f>
        <v>15.018894465710343</v>
      </c>
      <c r="BY15" s="41">
        <f t="shared" si="61"/>
        <v>15.412478224949405</v>
      </c>
      <c r="BZ15" s="31">
        <f t="shared" si="61"/>
        <v>15.818906893545202</v>
      </c>
      <c r="CA15" s="41">
        <f t="shared" si="30"/>
        <v>16.239296938254153</v>
      </c>
      <c r="CB15" s="56">
        <f t="shared" si="40"/>
        <v>1966</v>
      </c>
    </row>
    <row r="16" spans="1:80" s="11" customFormat="1" ht="10.5" customHeight="1" thickBot="1" x14ac:dyDescent="0.2">
      <c r="A16" s="44" t="s">
        <v>15</v>
      </c>
      <c r="C16" s="102" t="s">
        <v>83</v>
      </c>
      <c r="D16" s="91"/>
      <c r="E16" s="91"/>
      <c r="F16" s="92"/>
      <c r="G16" s="93"/>
      <c r="H16" s="50"/>
      <c r="I16" s="38"/>
      <c r="J16" s="42">
        <v>1</v>
      </c>
      <c r="K16" s="40">
        <f t="shared" ref="K16:T16" si="62">J16*K$6</f>
        <v>1.054</v>
      </c>
      <c r="L16" s="42">
        <f t="shared" si="62"/>
        <v>1.1140779999999999</v>
      </c>
      <c r="M16" s="40">
        <f t="shared" si="62"/>
        <v>1.1909493819999999</v>
      </c>
      <c r="N16" s="42">
        <f t="shared" si="62"/>
        <v>1.2659791930659998</v>
      </c>
      <c r="O16" s="40">
        <f t="shared" si="62"/>
        <v>1.3381400070707616</v>
      </c>
      <c r="P16" s="42">
        <f t="shared" si="62"/>
        <v>1.4144139874737949</v>
      </c>
      <c r="Q16" s="40">
        <f t="shared" si="62"/>
        <v>1.5162517945719083</v>
      </c>
      <c r="R16" s="42">
        <f t="shared" si="62"/>
        <v>1.6800069883856745</v>
      </c>
      <c r="S16" s="40">
        <f t="shared" si="62"/>
        <v>1.8312076173403853</v>
      </c>
      <c r="T16" s="42">
        <f t="shared" si="62"/>
        <v>1.8696629773045332</v>
      </c>
      <c r="U16" s="40">
        <f t="shared" si="32"/>
        <v>2.0285843303754185</v>
      </c>
      <c r="V16" s="42">
        <f t="shared" si="32"/>
        <v>2.1868139081447011</v>
      </c>
      <c r="W16" s="40">
        <f t="shared" si="32"/>
        <v>2.3945612294184477</v>
      </c>
      <c r="X16" s="42">
        <f t="shared" si="32"/>
        <v>2.6507792809662214</v>
      </c>
      <c r="Y16" s="40">
        <f t="shared" si="32"/>
        <v>2.9185079883438099</v>
      </c>
      <c r="Z16" s="42">
        <f t="shared" si="32"/>
        <v>3.1461516114346271</v>
      </c>
      <c r="AA16" s="40">
        <f t="shared" si="32"/>
        <v>3.3475053145664435</v>
      </c>
      <c r="AB16" s="42">
        <f t="shared" si="32"/>
        <v>3.5282706015530314</v>
      </c>
      <c r="AC16" s="40">
        <f t="shared" si="32"/>
        <v>3.6482318020058346</v>
      </c>
      <c r="AD16" s="42">
        <f t="shared" si="32"/>
        <v>3.7576787560660097</v>
      </c>
      <c r="AE16" s="40">
        <f t="shared" si="32"/>
        <v>3.9117435850647158</v>
      </c>
      <c r="AF16" s="42">
        <f t="shared" si="32"/>
        <v>4.1190659950731456</v>
      </c>
      <c r="AG16" s="40">
        <f t="shared" si="32"/>
        <v>4.3167811628366568</v>
      </c>
      <c r="AH16" s="42">
        <f t="shared" si="32"/>
        <v>4.511036315164306</v>
      </c>
      <c r="AI16" s="40">
        <f t="shared" si="50"/>
        <v>4.6734336225102213</v>
      </c>
      <c r="AJ16" s="42">
        <f t="shared" si="33"/>
        <v>4.9164521708807527</v>
      </c>
      <c r="AK16" s="40">
        <f t="shared" si="33"/>
        <v>5.1229431620577444</v>
      </c>
      <c r="AL16" s="42">
        <f t="shared" si="33"/>
        <v>5.2817544000815344</v>
      </c>
      <c r="AM16" s="40">
        <f t="shared" si="33"/>
        <v>5.4190800144836544</v>
      </c>
      <c r="AN16" s="42">
        <f t="shared" si="33"/>
        <v>5.554557014845745</v>
      </c>
      <c r="AO16" s="40">
        <f t="shared" si="33"/>
        <v>5.6323208130535853</v>
      </c>
      <c r="AP16" s="42">
        <f t="shared" si="33"/>
        <v>5.7723810184433688</v>
      </c>
      <c r="AQ16" s="40">
        <f t="shared" si="33"/>
        <v>5.914178136320281</v>
      </c>
      <c r="AR16" s="42">
        <f t="shared" si="34"/>
        <v>6.1525008101433585</v>
      </c>
      <c r="AS16" s="40">
        <f t="shared" si="34"/>
        <v>6.3774152296632316</v>
      </c>
      <c r="AT16" s="42">
        <f t="shared" si="34"/>
        <v>6.5546785518246997</v>
      </c>
      <c r="AU16" s="40">
        <f t="shared" si="34"/>
        <v>6.697054064231887</v>
      </c>
      <c r="AV16" s="42">
        <f t="shared" si="34"/>
        <v>6.9275133472341972</v>
      </c>
      <c r="AW16" s="40">
        <f t="shared" si="34"/>
        <v>7.1405559879381757</v>
      </c>
      <c r="AX16" s="42">
        <f t="shared" si="34"/>
        <v>7.3662671863904503</v>
      </c>
      <c r="AY16" s="40">
        <f t="shared" si="35"/>
        <v>7.6500946993118362</v>
      </c>
      <c r="AZ16" s="42">
        <f t="shared" si="35"/>
        <v>7.9225685571192157</v>
      </c>
      <c r="BA16" s="40">
        <f t="shared" si="35"/>
        <v>8.0734938175500197</v>
      </c>
      <c r="BB16" s="42">
        <f t="shared" si="35"/>
        <v>8.1840462763952377</v>
      </c>
      <c r="BC16" s="40">
        <f t="shared" si="35"/>
        <v>8.3161082063164873</v>
      </c>
      <c r="BD16" s="42">
        <f t="shared" si="35"/>
        <v>8.4045387987346949</v>
      </c>
      <c r="BE16" s="40">
        <f t="shared" si="42"/>
        <v>8.530922343719725</v>
      </c>
      <c r="BF16" s="42">
        <f t="shared" si="42"/>
        <v>8.6983680230038214</v>
      </c>
      <c r="BG16" s="40">
        <f t="shared" si="42"/>
        <v>8.873437212675011</v>
      </c>
      <c r="BH16" s="42">
        <f t="shared" si="42"/>
        <v>8.9807580568530803</v>
      </c>
      <c r="BI16" s="42">
        <f t="shared" si="43"/>
        <v>9.1717328946734114</v>
      </c>
      <c r="BJ16" s="27">
        <f t="shared" si="43"/>
        <v>9.4033647191789438</v>
      </c>
      <c r="BK16" s="40">
        <f t="shared" si="43"/>
        <v>9.5848518949224477</v>
      </c>
      <c r="BL16" s="27">
        <f t="shared" si="37"/>
        <v>9.796732425004679</v>
      </c>
      <c r="BM16" s="40">
        <f t="shared" si="37"/>
        <v>10.165685004266285</v>
      </c>
      <c r="BN16" s="27">
        <f t="shared" si="37"/>
        <v>10.729689720563339</v>
      </c>
      <c r="BO16" s="40">
        <f t="shared" si="37"/>
        <v>11.151147517059828</v>
      </c>
      <c r="BP16" s="27">
        <f t="shared" si="25"/>
        <v>11.513917083365985</v>
      </c>
      <c r="BQ16" s="40">
        <f t="shared" si="25"/>
        <v>11.950609837143112</v>
      </c>
      <c r="BR16" s="27">
        <f t="shared" ref="BR16" si="63">BQ16*BR$6</f>
        <v>12.334363864476027</v>
      </c>
      <c r="BS16" s="40">
        <f t="shared" si="27"/>
        <v>12.639582749730989</v>
      </c>
      <c r="BT16" s="27">
        <f t="shared" si="28"/>
        <v>12.956817755776642</v>
      </c>
      <c r="BU16" s="40">
        <f t="shared" si="28"/>
        <v>13.276003891203244</v>
      </c>
      <c r="BV16" s="27">
        <f t="shared" si="29"/>
        <v>13.610999841446342</v>
      </c>
      <c r="BW16" s="40">
        <f t="shared" si="29"/>
        <v>13.956224021621793</v>
      </c>
      <c r="BX16" s="27">
        <f t="shared" ref="BX16:BZ16" si="64">BW16*BX$6</f>
        <v>14.317344581230069</v>
      </c>
      <c r="BY16" s="40">
        <f t="shared" si="64"/>
        <v>14.692543589084275</v>
      </c>
      <c r="BZ16" s="42">
        <f t="shared" si="64"/>
        <v>15.079987505762823</v>
      </c>
      <c r="CA16" s="40">
        <f t="shared" si="30"/>
        <v>15.480740646572118</v>
      </c>
      <c r="CB16" s="59">
        <f t="shared" si="40"/>
        <v>1967</v>
      </c>
    </row>
    <row r="17" spans="1:80" s="11" customFormat="1" ht="10.5" customHeight="1" x14ac:dyDescent="0.15">
      <c r="A17" s="43" t="s">
        <v>16</v>
      </c>
      <c r="B17" s="110"/>
      <c r="C17" s="103"/>
      <c r="D17" s="95"/>
      <c r="E17" s="96" t="s">
        <v>79</v>
      </c>
      <c r="F17" s="97" t="s">
        <v>80</v>
      </c>
      <c r="G17" s="94"/>
      <c r="H17" s="35"/>
      <c r="I17" s="36"/>
      <c r="J17" s="32"/>
      <c r="K17" s="41">
        <v>1</v>
      </c>
      <c r="L17" s="31">
        <f t="shared" ref="L17:T17" si="65">K17*L$6</f>
        <v>1.0569999999999999</v>
      </c>
      <c r="M17" s="41">
        <f t="shared" si="65"/>
        <v>1.1299329999999999</v>
      </c>
      <c r="N17" s="31">
        <f t="shared" si="65"/>
        <v>1.2011187789999997</v>
      </c>
      <c r="O17" s="41">
        <f t="shared" si="65"/>
        <v>1.2695825494029997</v>
      </c>
      <c r="P17" s="31">
        <f t="shared" si="65"/>
        <v>1.3419487547189706</v>
      </c>
      <c r="Q17" s="41">
        <f t="shared" si="65"/>
        <v>1.4385690650587366</v>
      </c>
      <c r="R17" s="31">
        <f t="shared" si="65"/>
        <v>1.5939345240850804</v>
      </c>
      <c r="S17" s="41">
        <f t="shared" si="65"/>
        <v>1.7373886312527378</v>
      </c>
      <c r="T17" s="31">
        <f t="shared" si="65"/>
        <v>1.7738737925090451</v>
      </c>
      <c r="U17" s="41">
        <f t="shared" si="32"/>
        <v>1.9246530648723139</v>
      </c>
      <c r="V17" s="31">
        <f t="shared" si="32"/>
        <v>2.0747760039323544</v>
      </c>
      <c r="W17" s="41">
        <f t="shared" si="32"/>
        <v>2.2718797243059279</v>
      </c>
      <c r="X17" s="31">
        <f t="shared" si="32"/>
        <v>2.5149708548066623</v>
      </c>
      <c r="Y17" s="41">
        <f t="shared" si="32"/>
        <v>2.7689829111421349</v>
      </c>
      <c r="Z17" s="31">
        <f t="shared" si="32"/>
        <v>2.9849635782112216</v>
      </c>
      <c r="AA17" s="41">
        <f t="shared" si="32"/>
        <v>3.1760012472167398</v>
      </c>
      <c r="AB17" s="31">
        <f t="shared" si="32"/>
        <v>3.347505314566444</v>
      </c>
      <c r="AC17" s="41">
        <f t="shared" si="32"/>
        <v>3.4613204952617029</v>
      </c>
      <c r="AD17" s="31">
        <f t="shared" si="32"/>
        <v>3.565160110119554</v>
      </c>
      <c r="AE17" s="41">
        <f t="shared" si="32"/>
        <v>3.7113316746344553</v>
      </c>
      <c r="AF17" s="31">
        <f t="shared" si="32"/>
        <v>3.9080322533900813</v>
      </c>
      <c r="AG17" s="41">
        <f t="shared" si="32"/>
        <v>4.0956178015528053</v>
      </c>
      <c r="AH17" s="31">
        <f t="shared" si="32"/>
        <v>4.2799206026226813</v>
      </c>
      <c r="AI17" s="41">
        <f t="shared" si="50"/>
        <v>4.4339977443170975</v>
      </c>
      <c r="AJ17" s="31">
        <f t="shared" si="33"/>
        <v>4.6645656270215872</v>
      </c>
      <c r="AK17" s="41">
        <f t="shared" si="33"/>
        <v>4.8604773833564936</v>
      </c>
      <c r="AL17" s="31">
        <f t="shared" si="33"/>
        <v>5.0111521822405445</v>
      </c>
      <c r="AM17" s="41">
        <f t="shared" si="33"/>
        <v>5.1414421389787988</v>
      </c>
      <c r="AN17" s="31">
        <f t="shared" si="33"/>
        <v>5.2699781924532685</v>
      </c>
      <c r="AO17" s="41">
        <f t="shared" si="33"/>
        <v>5.3437578871476141</v>
      </c>
      <c r="AP17" s="31">
        <f t="shared" si="33"/>
        <v>5.4766423324889644</v>
      </c>
      <c r="AQ17" s="41">
        <f t="shared" si="33"/>
        <v>5.6111747023911578</v>
      </c>
      <c r="AR17" s="31">
        <f t="shared" si="34"/>
        <v>5.8372872961511932</v>
      </c>
      <c r="AS17" s="41">
        <f t="shared" si="34"/>
        <v>6.0506785860182459</v>
      </c>
      <c r="AT17" s="31">
        <f t="shared" si="34"/>
        <v>6.2188601060955397</v>
      </c>
      <c r="AU17" s="41">
        <f t="shared" si="34"/>
        <v>6.3539412374116564</v>
      </c>
      <c r="AV17" s="31">
        <f t="shared" si="34"/>
        <v>6.5725933085713431</v>
      </c>
      <c r="AW17" s="41">
        <f t="shared" si="34"/>
        <v>6.7747210511747378</v>
      </c>
      <c r="AX17" s="31">
        <f t="shared" si="34"/>
        <v>6.9888682982831574</v>
      </c>
      <c r="AY17" s="41">
        <f t="shared" si="35"/>
        <v>7.2581543636734667</v>
      </c>
      <c r="AZ17" s="31">
        <f t="shared" si="35"/>
        <v>7.5166684602649081</v>
      </c>
      <c r="BA17" s="41">
        <f t="shared" si="35"/>
        <v>7.6598613069734514</v>
      </c>
      <c r="BB17" s="31">
        <f t="shared" si="35"/>
        <v>7.764749787851267</v>
      </c>
      <c r="BC17" s="41">
        <f t="shared" si="35"/>
        <v>7.8900457365431542</v>
      </c>
      <c r="BD17" s="31">
        <f t="shared" si="35"/>
        <v>7.9739457293498033</v>
      </c>
      <c r="BE17" s="41">
        <f t="shared" si="42"/>
        <v>8.0938542160528684</v>
      </c>
      <c r="BF17" s="31">
        <f t="shared" si="42"/>
        <v>8.2527210844438521</v>
      </c>
      <c r="BG17" s="41">
        <f t="shared" si="42"/>
        <v>8.4188208848909003</v>
      </c>
      <c r="BH17" s="31">
        <f t="shared" si="42"/>
        <v>8.5206433176974183</v>
      </c>
      <c r="BI17" s="31">
        <f t="shared" si="43"/>
        <v>8.7018338659140504</v>
      </c>
      <c r="BJ17" s="64">
        <f t="shared" si="43"/>
        <v>8.9215984052931141</v>
      </c>
      <c r="BK17" s="41">
        <f t="shared" si="43"/>
        <v>9.0937873765867607</v>
      </c>
      <c r="BL17" s="64">
        <f t="shared" si="37"/>
        <v>9.294812547442767</v>
      </c>
      <c r="BM17" s="41">
        <f t="shared" si="37"/>
        <v>9.6448624328902106</v>
      </c>
      <c r="BN17" s="64">
        <f t="shared" si="37"/>
        <v>10.179971271881723</v>
      </c>
      <c r="BO17" s="41">
        <f t="shared" si="37"/>
        <v>10.579836353946702</v>
      </c>
      <c r="BP17" s="64">
        <f t="shared" si="25"/>
        <v>10.92402000319353</v>
      </c>
      <c r="BQ17" s="41">
        <f t="shared" si="25"/>
        <v>11.338339503930841</v>
      </c>
      <c r="BR17" s="64">
        <f t="shared" ref="BR17" si="66">BQ17*BR$6</f>
        <v>11.702432508990533</v>
      </c>
      <c r="BS17" s="41">
        <f t="shared" si="27"/>
        <v>11.992013994052167</v>
      </c>
      <c r="BT17" s="64">
        <f t="shared" si="28"/>
        <v>12.292995973222615</v>
      </c>
      <c r="BU17" s="41">
        <f t="shared" si="28"/>
        <v>12.59582911878865</v>
      </c>
      <c r="BV17" s="64">
        <f t="shared" si="29"/>
        <v>12.913662088658763</v>
      </c>
      <c r="BW17" s="41">
        <f t="shared" si="29"/>
        <v>13.241199261500748</v>
      </c>
      <c r="BX17" s="64">
        <f t="shared" ref="BX17:BZ17" si="67">BW17*BX$6</f>
        <v>13.583818388263817</v>
      </c>
      <c r="BY17" s="41">
        <f t="shared" si="67"/>
        <v>13.939794676550539</v>
      </c>
      <c r="BZ17" s="31">
        <f t="shared" si="67"/>
        <v>14.307388525391666</v>
      </c>
      <c r="CA17" s="41">
        <f t="shared" si="30"/>
        <v>14.687609721605417</v>
      </c>
      <c r="CB17" s="56">
        <f t="shared" si="40"/>
        <v>1968</v>
      </c>
    </row>
    <row r="18" spans="1:80" s="11" customFormat="1" ht="10.5" customHeight="1" x14ac:dyDescent="0.15">
      <c r="A18" s="44" t="s">
        <v>17</v>
      </c>
      <c r="C18" s="103"/>
      <c r="D18" s="98" t="s">
        <v>81</v>
      </c>
      <c r="E18" s="104">
        <v>1979</v>
      </c>
      <c r="F18" s="106">
        <v>1</v>
      </c>
      <c r="G18" s="94"/>
      <c r="H18" s="50"/>
      <c r="I18" s="38"/>
      <c r="J18" s="39"/>
      <c r="K18" s="29"/>
      <c r="L18" s="42">
        <v>1</v>
      </c>
      <c r="M18" s="40">
        <f t="shared" ref="M18:T18" si="68">L18*M$6</f>
        <v>1.069</v>
      </c>
      <c r="N18" s="42">
        <f t="shared" si="68"/>
        <v>1.136347</v>
      </c>
      <c r="O18" s="40">
        <f t="shared" si="68"/>
        <v>1.201118779</v>
      </c>
      <c r="P18" s="42">
        <f t="shared" si="68"/>
        <v>1.269582549403</v>
      </c>
      <c r="Q18" s="40">
        <f t="shared" si="68"/>
        <v>1.3609924929600161</v>
      </c>
      <c r="R18" s="42">
        <f t="shared" si="68"/>
        <v>1.507979682199698</v>
      </c>
      <c r="S18" s="40">
        <f t="shared" si="68"/>
        <v>1.643697853597671</v>
      </c>
      <c r="T18" s="42">
        <f t="shared" si="68"/>
        <v>1.678215508523222</v>
      </c>
      <c r="U18" s="40">
        <f t="shared" si="32"/>
        <v>1.8208638267476958</v>
      </c>
      <c r="V18" s="42">
        <f t="shared" si="32"/>
        <v>1.9628912052340162</v>
      </c>
      <c r="W18" s="40">
        <f t="shared" si="32"/>
        <v>2.1493658697312474</v>
      </c>
      <c r="X18" s="42">
        <f t="shared" si="32"/>
        <v>2.3793480177924908</v>
      </c>
      <c r="Y18" s="40">
        <f t="shared" si="32"/>
        <v>2.6196621675895324</v>
      </c>
      <c r="Z18" s="42">
        <f t="shared" si="32"/>
        <v>2.8239958166615162</v>
      </c>
      <c r="AA18" s="40">
        <f t="shared" si="32"/>
        <v>3.0047315489278534</v>
      </c>
      <c r="AB18" s="42">
        <f t="shared" si="32"/>
        <v>3.1669870525699575</v>
      </c>
      <c r="AC18" s="40">
        <f t="shared" si="32"/>
        <v>3.274664612357336</v>
      </c>
      <c r="AD18" s="42">
        <f t="shared" si="32"/>
        <v>3.3729045507280562</v>
      </c>
      <c r="AE18" s="40">
        <f t="shared" si="32"/>
        <v>3.511193637307906</v>
      </c>
      <c r="AF18" s="42">
        <f t="shared" si="32"/>
        <v>3.6972869000852246</v>
      </c>
      <c r="AG18" s="40">
        <f t="shared" si="32"/>
        <v>3.8747566712893158</v>
      </c>
      <c r="AH18" s="42">
        <f t="shared" si="32"/>
        <v>4.049120721497335</v>
      </c>
      <c r="AI18" s="40">
        <f t="shared" si="50"/>
        <v>4.1948890674712391</v>
      </c>
      <c r="AJ18" s="42">
        <f t="shared" si="33"/>
        <v>4.413023298979744</v>
      </c>
      <c r="AK18" s="40">
        <f t="shared" si="33"/>
        <v>4.5983702775368931</v>
      </c>
      <c r="AL18" s="42">
        <f t="shared" si="33"/>
        <v>4.7409197561405367</v>
      </c>
      <c r="AM18" s="40">
        <f t="shared" si="33"/>
        <v>4.864183669800191</v>
      </c>
      <c r="AN18" s="42">
        <f t="shared" si="33"/>
        <v>4.9857882615451956</v>
      </c>
      <c r="AO18" s="40">
        <f t="shared" si="33"/>
        <v>5.0555892972068284</v>
      </c>
      <c r="AP18" s="42">
        <f t="shared" si="33"/>
        <v>5.1813077885420702</v>
      </c>
      <c r="AQ18" s="40">
        <f t="shared" si="33"/>
        <v>5.3085853381184123</v>
      </c>
      <c r="AR18" s="42">
        <f t="shared" si="34"/>
        <v>5.5225045375129591</v>
      </c>
      <c r="AS18" s="40">
        <f t="shared" si="34"/>
        <v>5.7243884446719493</v>
      </c>
      <c r="AT18" s="42">
        <f t="shared" si="34"/>
        <v>5.8835005734111112</v>
      </c>
      <c r="AU18" s="40">
        <f t="shared" si="34"/>
        <v>6.0112972917801901</v>
      </c>
      <c r="AV18" s="42">
        <f t="shared" si="34"/>
        <v>6.2181582862548233</v>
      </c>
      <c r="AW18" s="40">
        <f t="shared" si="34"/>
        <v>6.4093860465229353</v>
      </c>
      <c r="AX18" s="42">
        <f t="shared" ref="AX18:AX55" si="69">AW18*AX$6</f>
        <v>6.6119851450171829</v>
      </c>
      <c r="AY18" s="40">
        <f t="shared" si="35"/>
        <v>6.8667496345065961</v>
      </c>
      <c r="AZ18" s="42">
        <f t="shared" si="35"/>
        <v>7.111323046608244</v>
      </c>
      <c r="BA18" s="40">
        <f t="shared" si="35"/>
        <v>7.2467940463325045</v>
      </c>
      <c r="BB18" s="42">
        <f t="shared" si="35"/>
        <v>7.3460262893578738</v>
      </c>
      <c r="BC18" s="40">
        <f t="shared" si="35"/>
        <v>7.4645655028790543</v>
      </c>
      <c r="BD18" s="42">
        <f t="shared" si="35"/>
        <v>7.5439410873697348</v>
      </c>
      <c r="BE18" s="40">
        <f t="shared" si="42"/>
        <v>7.6573833642884335</v>
      </c>
      <c r="BF18" s="42">
        <f t="shared" si="42"/>
        <v>7.8076831451692126</v>
      </c>
      <c r="BG18" s="40">
        <f t="shared" si="42"/>
        <v>7.9648258135202514</v>
      </c>
      <c r="BH18" s="42">
        <f t="shared" si="42"/>
        <v>8.0611573488149695</v>
      </c>
      <c r="BI18" s="42">
        <f t="shared" si="43"/>
        <v>8.2325769781589937</v>
      </c>
      <c r="BJ18" s="27">
        <f t="shared" si="43"/>
        <v>8.4404904496623647</v>
      </c>
      <c r="BK18" s="40">
        <f t="shared" si="43"/>
        <v>8.6033939229770731</v>
      </c>
      <c r="BL18" s="27">
        <f t="shared" si="37"/>
        <v>8.7935785690092452</v>
      </c>
      <c r="BM18" s="40">
        <f t="shared" si="37"/>
        <v>9.1247515921383311</v>
      </c>
      <c r="BN18" s="27">
        <f t="shared" si="37"/>
        <v>9.6310040415153537</v>
      </c>
      <c r="BO18" s="40">
        <f t="shared" si="37"/>
        <v>10.009305916695087</v>
      </c>
      <c r="BP18" s="27">
        <f t="shared" si="25"/>
        <v>10.334929047486789</v>
      </c>
      <c r="BQ18" s="40">
        <f t="shared" si="25"/>
        <v>10.726905869376393</v>
      </c>
      <c r="BR18" s="27">
        <f t="shared" ref="BR18" si="70">BQ18*BR$6</f>
        <v>11.071364719953207</v>
      </c>
      <c r="BS18" s="40">
        <f t="shared" si="27"/>
        <v>11.345330174126939</v>
      </c>
      <c r="BT18" s="27">
        <f t="shared" si="28"/>
        <v>11.630081337012889</v>
      </c>
      <c r="BU18" s="40">
        <f t="shared" si="28"/>
        <v>11.916583839913585</v>
      </c>
      <c r="BV18" s="27">
        <f t="shared" si="29"/>
        <v>12.21727728349931</v>
      </c>
      <c r="BW18" s="40">
        <f t="shared" si="29"/>
        <v>12.527151619206013</v>
      </c>
      <c r="BX18" s="27">
        <f t="shared" ref="BX18:BZ18" si="71">BW18*BX$6</f>
        <v>12.851294596276087</v>
      </c>
      <c r="BY18" s="40">
        <f t="shared" si="71"/>
        <v>13.188074433822656</v>
      </c>
      <c r="BZ18" s="42">
        <f t="shared" si="71"/>
        <v>13.535845340957119</v>
      </c>
      <c r="CA18" s="40">
        <f t="shared" si="30"/>
        <v>13.895562650525475</v>
      </c>
      <c r="CB18" s="59">
        <f t="shared" si="40"/>
        <v>1969</v>
      </c>
    </row>
    <row r="19" spans="1:80" s="11" customFormat="1" ht="10.5" customHeight="1" thickBot="1" x14ac:dyDescent="0.2">
      <c r="A19" s="43" t="s">
        <v>18</v>
      </c>
      <c r="B19" s="110"/>
      <c r="C19" s="103"/>
      <c r="D19" s="99" t="s">
        <v>82</v>
      </c>
      <c r="E19" s="105">
        <v>2024</v>
      </c>
      <c r="F19" s="107">
        <f>F18*VLOOKUP(E19,Inflation_Lookup_Table,2)/VLOOKUP(E18,Inflation_Lookup_Table,2)</f>
        <v>4.8083619420173696</v>
      </c>
      <c r="G19" s="94"/>
      <c r="H19" s="35"/>
      <c r="I19" s="36"/>
      <c r="J19" s="32"/>
      <c r="K19" s="33"/>
      <c r="L19" s="32"/>
      <c r="M19" s="41">
        <v>1</v>
      </c>
      <c r="N19" s="31">
        <f t="shared" ref="N19:T19" si="72">M19*N$6</f>
        <v>1.0629999999999999</v>
      </c>
      <c r="O19" s="41">
        <f t="shared" si="72"/>
        <v>1.1235909999999998</v>
      </c>
      <c r="P19" s="31">
        <f t="shared" si="72"/>
        <v>1.1876356869999998</v>
      </c>
      <c r="Q19" s="41">
        <f t="shared" si="72"/>
        <v>1.2731454564639999</v>
      </c>
      <c r="R19" s="31">
        <f t="shared" si="72"/>
        <v>1.410645165762112</v>
      </c>
      <c r="S19" s="41">
        <f t="shared" si="72"/>
        <v>1.5376032306807021</v>
      </c>
      <c r="T19" s="31">
        <f t="shared" si="72"/>
        <v>1.5698928985249967</v>
      </c>
      <c r="U19" s="41">
        <f t="shared" si="32"/>
        <v>1.7033337948996214</v>
      </c>
      <c r="V19" s="31">
        <f t="shared" si="32"/>
        <v>1.836193830901792</v>
      </c>
      <c r="W19" s="41">
        <f t="shared" si="32"/>
        <v>2.0106322448374621</v>
      </c>
      <c r="X19" s="31">
        <f t="shared" si="32"/>
        <v>2.2257698950350706</v>
      </c>
      <c r="Y19" s="41">
        <f t="shared" si="32"/>
        <v>2.4505726544336128</v>
      </c>
      <c r="Z19" s="31">
        <f t="shared" si="32"/>
        <v>2.6417173214794349</v>
      </c>
      <c r="AA19" s="41">
        <f t="shared" si="32"/>
        <v>2.8107872300541188</v>
      </c>
      <c r="AB19" s="31">
        <f t="shared" si="32"/>
        <v>2.9625697404770412</v>
      </c>
      <c r="AC19" s="41">
        <f t="shared" si="32"/>
        <v>3.0632971116532608</v>
      </c>
      <c r="AD19" s="31">
        <f t="shared" si="32"/>
        <v>3.1551960250028586</v>
      </c>
      <c r="AE19" s="41">
        <f t="shared" si="32"/>
        <v>3.2845590620279754</v>
      </c>
      <c r="AF19" s="31">
        <f t="shared" si="32"/>
        <v>3.4586406923154578</v>
      </c>
      <c r="AG19" s="41">
        <f t="shared" si="32"/>
        <v>3.6246554455465998</v>
      </c>
      <c r="AH19" s="31">
        <f t="shared" si="32"/>
        <v>3.7877649405961966</v>
      </c>
      <c r="AI19" s="41">
        <f t="shared" si="50"/>
        <v>3.9241244784576597</v>
      </c>
      <c r="AJ19" s="31">
        <f t="shared" si="33"/>
        <v>4.1281789513374578</v>
      </c>
      <c r="AK19" s="41">
        <f t="shared" si="33"/>
        <v>4.301562467293631</v>
      </c>
      <c r="AL19" s="31">
        <f t="shared" si="33"/>
        <v>4.4349109037797332</v>
      </c>
      <c r="AM19" s="41">
        <f t="shared" si="33"/>
        <v>4.5502185872780068</v>
      </c>
      <c r="AN19" s="31">
        <f t="shared" si="33"/>
        <v>4.6639740519599568</v>
      </c>
      <c r="AO19" s="41">
        <f t="shared" si="33"/>
        <v>4.7292696886873964</v>
      </c>
      <c r="AP19" s="31">
        <f t="shared" si="33"/>
        <v>4.8468735159420655</v>
      </c>
      <c r="AQ19" s="41">
        <f t="shared" si="33"/>
        <v>4.9659357699891586</v>
      </c>
      <c r="AR19" s="31">
        <f t="shared" si="34"/>
        <v>5.1660472755032343</v>
      </c>
      <c r="AS19" s="41">
        <f t="shared" si="34"/>
        <v>5.3549003224246468</v>
      </c>
      <c r="AT19" s="31">
        <f t="shared" si="34"/>
        <v>5.5037423511797092</v>
      </c>
      <c r="AU19" s="41">
        <f t="shared" si="34"/>
        <v>5.6232902635923185</v>
      </c>
      <c r="AV19" s="31">
        <f t="shared" si="34"/>
        <v>5.8167991452336967</v>
      </c>
      <c r="AW19" s="41">
        <f t="shared" si="34"/>
        <v>5.9956838601711269</v>
      </c>
      <c r="AX19" s="31">
        <f t="shared" si="69"/>
        <v>6.1852059354697682</v>
      </c>
      <c r="AY19" s="41">
        <f t="shared" si="35"/>
        <v>6.4235263185281521</v>
      </c>
      <c r="AZ19" s="31">
        <f t="shared" si="35"/>
        <v>6.6523134205876913</v>
      </c>
      <c r="BA19" s="41">
        <f t="shared" si="35"/>
        <v>6.7790402678507977</v>
      </c>
      <c r="BB19" s="31">
        <f t="shared" si="35"/>
        <v>6.8718674362561947</v>
      </c>
      <c r="BC19" s="41">
        <f t="shared" si="35"/>
        <v>6.9827553815519661</v>
      </c>
      <c r="BD19" s="31">
        <f t="shared" si="35"/>
        <v>7.0570075653598989</v>
      </c>
      <c r="BE19" s="41">
        <f t="shared" si="42"/>
        <v>7.1631275624774844</v>
      </c>
      <c r="BF19" s="31">
        <f t="shared" si="42"/>
        <v>7.3037260478664265</v>
      </c>
      <c r="BG19" s="41">
        <f t="shared" si="42"/>
        <v>7.4507257376241807</v>
      </c>
      <c r="BH19" s="31">
        <f t="shared" si="42"/>
        <v>7.5408394282647029</v>
      </c>
      <c r="BI19" s="31">
        <f t="shared" si="43"/>
        <v>7.7011945539373157</v>
      </c>
      <c r="BJ19" s="64">
        <f t="shared" si="43"/>
        <v>7.8956879791041743</v>
      </c>
      <c r="BK19" s="41">
        <f t="shared" si="43"/>
        <v>8.0480766351516095</v>
      </c>
      <c r="BL19" s="64">
        <f t="shared" si="37"/>
        <v>8.225985565022679</v>
      </c>
      <c r="BM19" s="41">
        <f t="shared" si="37"/>
        <v>8.5357825932070437</v>
      </c>
      <c r="BN19" s="64">
        <f t="shared" si="37"/>
        <v>9.0093583176008902</v>
      </c>
      <c r="BO19" s="41">
        <f t="shared" si="37"/>
        <v>9.3632422045791266</v>
      </c>
      <c r="BP19" s="64">
        <f t="shared" si="25"/>
        <v>9.6678475654693994</v>
      </c>
      <c r="BQ19" s="41">
        <f t="shared" si="25"/>
        <v>10.034523731876888</v>
      </c>
      <c r="BR19" s="64">
        <f t="shared" ref="BR19" si="73">BQ19*BR$6</f>
        <v>10.35674903643892</v>
      </c>
      <c r="BS19" s="41">
        <f t="shared" si="27"/>
        <v>10.613031032859624</v>
      </c>
      <c r="BT19" s="64">
        <f t="shared" si="28"/>
        <v>10.879402560348819</v>
      </c>
      <c r="BU19" s="41">
        <f t="shared" si="28"/>
        <v>11.147412385326083</v>
      </c>
      <c r="BV19" s="64">
        <f t="shared" si="29"/>
        <v>11.428697178203283</v>
      </c>
      <c r="BW19" s="41">
        <f t="shared" si="29"/>
        <v>11.718570270538832</v>
      </c>
      <c r="BX19" s="64">
        <f t="shared" ref="BX19:BZ19" si="74">BW19*BX$6</f>
        <v>12.021791016160979</v>
      </c>
      <c r="BY19" s="41">
        <f t="shared" si="74"/>
        <v>12.336832959609593</v>
      </c>
      <c r="BZ19" s="31">
        <f t="shared" si="74"/>
        <v>12.662156539716667</v>
      </c>
      <c r="CA19" s="41">
        <f t="shared" si="30"/>
        <v>12.998655426122987</v>
      </c>
      <c r="CB19" s="56">
        <f>CB18+1</f>
        <v>1970</v>
      </c>
    </row>
    <row r="20" spans="1:80" s="11" customFormat="1" ht="10.5" customHeight="1" thickBot="1" x14ac:dyDescent="0.2">
      <c r="A20" s="44" t="s">
        <v>19</v>
      </c>
      <c r="C20" s="108"/>
      <c r="D20" s="109"/>
      <c r="E20" s="109"/>
      <c r="F20" s="109"/>
      <c r="G20" s="90"/>
      <c r="H20" s="50"/>
      <c r="I20" s="38"/>
      <c r="J20" s="39"/>
      <c r="K20" s="29" t="s">
        <v>5</v>
      </c>
      <c r="L20" s="39"/>
      <c r="M20" s="29"/>
      <c r="N20" s="42">
        <v>1</v>
      </c>
      <c r="O20" s="40">
        <f t="shared" ref="O20:T20" si="75">N20*O$6</f>
        <v>1.0569999999999999</v>
      </c>
      <c r="P20" s="42">
        <f t="shared" si="75"/>
        <v>1.1172489999999999</v>
      </c>
      <c r="Q20" s="40">
        <f t="shared" si="75"/>
        <v>1.1976909280000001</v>
      </c>
      <c r="R20" s="42">
        <f t="shared" si="75"/>
        <v>1.3270415482240003</v>
      </c>
      <c r="S20" s="40">
        <f t="shared" si="75"/>
        <v>1.4464752875641604</v>
      </c>
      <c r="T20" s="42">
        <f t="shared" si="75"/>
        <v>1.4768512686030077</v>
      </c>
      <c r="U20" s="40">
        <f t="shared" si="32"/>
        <v>1.6023836264342635</v>
      </c>
      <c r="V20" s="42">
        <f t="shared" si="32"/>
        <v>1.7273695492961361</v>
      </c>
      <c r="W20" s="40">
        <f t="shared" si="32"/>
        <v>1.891469656479269</v>
      </c>
      <c r="X20" s="42">
        <f t="shared" si="32"/>
        <v>2.0938569097225508</v>
      </c>
      <c r="Y20" s="40">
        <f t="shared" si="32"/>
        <v>2.3053364576045285</v>
      </c>
      <c r="Z20" s="42">
        <f t="shared" si="32"/>
        <v>2.485152701297682</v>
      </c>
      <c r="AA20" s="40">
        <f t="shared" si="32"/>
        <v>2.6442024741807337</v>
      </c>
      <c r="AB20" s="42">
        <f t="shared" si="32"/>
        <v>2.7869894077864936</v>
      </c>
      <c r="AC20" s="40">
        <f t="shared" si="32"/>
        <v>2.8817470476512344</v>
      </c>
      <c r="AD20" s="42">
        <f t="shared" si="32"/>
        <v>2.9681994590807714</v>
      </c>
      <c r="AE20" s="40">
        <f t="shared" si="32"/>
        <v>3.089895636903083</v>
      </c>
      <c r="AF20" s="42">
        <f t="shared" si="32"/>
        <v>3.253660105658946</v>
      </c>
      <c r="AG20" s="40">
        <f t="shared" si="32"/>
        <v>3.4098357907305754</v>
      </c>
      <c r="AH20" s="42">
        <f t="shared" si="32"/>
        <v>3.5632784013134509</v>
      </c>
      <c r="AI20" s="40">
        <f t="shared" si="50"/>
        <v>3.6915564237607352</v>
      </c>
      <c r="AJ20" s="42">
        <f t="shared" si="33"/>
        <v>3.8835173577962938</v>
      </c>
      <c r="AK20" s="40">
        <f t="shared" si="33"/>
        <v>4.0466250868237381</v>
      </c>
      <c r="AL20" s="42">
        <f t="shared" si="33"/>
        <v>4.172070464515274</v>
      </c>
      <c r="AM20" s="40">
        <f t="shared" si="33"/>
        <v>4.2805442965926712</v>
      </c>
      <c r="AN20" s="42">
        <f t="shared" si="33"/>
        <v>4.3875579040074877</v>
      </c>
      <c r="AO20" s="40">
        <f t="shared" si="33"/>
        <v>4.4489837146635924</v>
      </c>
      <c r="AP20" s="42">
        <f t="shared" si="33"/>
        <v>4.5596176067187848</v>
      </c>
      <c r="AQ20" s="40">
        <f t="shared" si="33"/>
        <v>4.6716234901120988</v>
      </c>
      <c r="AR20" s="42">
        <f t="shared" si="34"/>
        <v>4.8598751415834771</v>
      </c>
      <c r="AS20" s="40">
        <f t="shared" si="34"/>
        <v>5.0375355808322189</v>
      </c>
      <c r="AT20" s="42">
        <f t="shared" si="34"/>
        <v>5.1775563040260684</v>
      </c>
      <c r="AU20" s="40">
        <f t="shared" si="34"/>
        <v>5.2900190626456443</v>
      </c>
      <c r="AV20" s="42">
        <f t="shared" si="34"/>
        <v>5.472059402853902</v>
      </c>
      <c r="AW20" s="40">
        <f t="shared" si="34"/>
        <v>5.64034229555139</v>
      </c>
      <c r="AX20" s="42">
        <f t="shared" si="69"/>
        <v>5.8186321123892464</v>
      </c>
      <c r="AY20" s="40">
        <f t="shared" si="35"/>
        <v>6.0428281453698522</v>
      </c>
      <c r="AZ20" s="42">
        <f t="shared" si="35"/>
        <v>6.2580558989536144</v>
      </c>
      <c r="BA20" s="40">
        <f t="shared" si="35"/>
        <v>6.3772721240364989</v>
      </c>
      <c r="BB20" s="42">
        <f t="shared" si="35"/>
        <v>6.4645977763463733</v>
      </c>
      <c r="BC20" s="40">
        <f t="shared" si="35"/>
        <v>6.5689138114317656</v>
      </c>
      <c r="BD20" s="42">
        <f t="shared" si="35"/>
        <v>6.6387653484100655</v>
      </c>
      <c r="BE20" s="40">
        <f t="shared" si="42"/>
        <v>6.7385960136194587</v>
      </c>
      <c r="BF20" s="42">
        <f t="shared" si="42"/>
        <v>6.8708617571650299</v>
      </c>
      <c r="BG20" s="40">
        <f t="shared" si="42"/>
        <v>7.0091493298440088</v>
      </c>
      <c r="BH20" s="42">
        <f t="shared" si="42"/>
        <v>7.0939223219799663</v>
      </c>
      <c r="BI20" s="42">
        <f t="shared" si="43"/>
        <v>7.2447738042684078</v>
      </c>
      <c r="BJ20" s="27">
        <f t="shared" si="43"/>
        <v>7.427740337821426</v>
      </c>
      <c r="BK20" s="40">
        <f t="shared" si="43"/>
        <v>7.5710974930871222</v>
      </c>
      <c r="BL20" s="27">
        <f t="shared" si="37"/>
        <v>7.738462431818137</v>
      </c>
      <c r="BM20" s="40">
        <f t="shared" si="37"/>
        <v>8.0298989588024874</v>
      </c>
      <c r="BN20" s="27">
        <f t="shared" si="37"/>
        <v>8.4754076365013091</v>
      </c>
      <c r="BO20" s="40">
        <f t="shared" si="37"/>
        <v>8.8083181604695469</v>
      </c>
      <c r="BP20" s="27">
        <f t="shared" si="25"/>
        <v>9.0948707106955791</v>
      </c>
      <c r="BQ20" s="40">
        <f t="shared" si="25"/>
        <v>9.4398153639481546</v>
      </c>
      <c r="BR20" s="27">
        <f t="shared" ref="BR20" si="76">BQ20*BR$6</f>
        <v>9.7429435902529828</v>
      </c>
      <c r="BS20" s="40">
        <f t="shared" si="27"/>
        <v>9.9840367195292785</v>
      </c>
      <c r="BT20" s="27">
        <f t="shared" si="28"/>
        <v>10.234621411428803</v>
      </c>
      <c r="BU20" s="40">
        <f t="shared" si="28"/>
        <v>10.486747305104499</v>
      </c>
      <c r="BV20" s="27">
        <f t="shared" si="29"/>
        <v>10.751361409410425</v>
      </c>
      <c r="BW20" s="40">
        <f t="shared" si="29"/>
        <v>11.024054817063812</v>
      </c>
      <c r="BX20" s="27">
        <f t="shared" ref="BX20:BZ20" si="77">BW20*BX$6</f>
        <v>11.309304812945417</v>
      </c>
      <c r="BY20" s="40">
        <f t="shared" si="77"/>
        <v>11.605675408851921</v>
      </c>
      <c r="BZ20" s="42">
        <f t="shared" si="77"/>
        <v>11.911718287597992</v>
      </c>
      <c r="CA20" s="40">
        <f t="shared" si="30"/>
        <v>12.228274154396036</v>
      </c>
      <c r="CB20" s="59">
        <f t="shared" si="40"/>
        <v>1971</v>
      </c>
    </row>
    <row r="21" spans="1:80" s="11" customFormat="1" ht="10.5" customHeight="1" x14ac:dyDescent="0.15">
      <c r="A21" s="43" t="s">
        <v>20</v>
      </c>
      <c r="B21" s="35"/>
      <c r="C21" s="36"/>
      <c r="D21" s="35"/>
      <c r="E21" s="36"/>
      <c r="F21" s="35"/>
      <c r="G21" s="36"/>
      <c r="H21" s="35"/>
      <c r="I21" s="36"/>
      <c r="J21" s="32"/>
      <c r="K21" s="33"/>
      <c r="L21" s="32"/>
      <c r="M21" s="33"/>
      <c r="N21" s="32"/>
      <c r="O21" s="41">
        <v>1</v>
      </c>
      <c r="P21" s="31">
        <f>O21*P$6</f>
        <v>1.0569999999999999</v>
      </c>
      <c r="Q21" s="41">
        <f>P21*Q$6</f>
        <v>1.1331040000000001</v>
      </c>
      <c r="R21" s="31">
        <f>Q21*R$6</f>
        <v>1.2554792320000003</v>
      </c>
      <c r="S21" s="41">
        <f>R21*S$6</f>
        <v>1.3684723628800004</v>
      </c>
      <c r="T21" s="31">
        <f>S21*T$6</f>
        <v>1.3972102825004802</v>
      </c>
      <c r="U21" s="41">
        <f t="shared" si="32"/>
        <v>1.515973156513021</v>
      </c>
      <c r="V21" s="31">
        <f t="shared" si="32"/>
        <v>1.6342190627210367</v>
      </c>
      <c r="W21" s="41">
        <f t="shared" si="32"/>
        <v>1.7894698736795351</v>
      </c>
      <c r="X21" s="31">
        <f t="shared" si="32"/>
        <v>1.9809431501632453</v>
      </c>
      <c r="Y21" s="41">
        <f t="shared" si="32"/>
        <v>2.181018408329733</v>
      </c>
      <c r="Z21" s="31">
        <f t="shared" si="32"/>
        <v>2.3511378441794522</v>
      </c>
      <c r="AA21" s="41">
        <f t="shared" si="32"/>
        <v>2.5016106662069371</v>
      </c>
      <c r="AB21" s="31">
        <f t="shared" si="32"/>
        <v>2.6366976421821118</v>
      </c>
      <c r="AC21" s="41">
        <f t="shared" si="32"/>
        <v>2.7263453620163038</v>
      </c>
      <c r="AD21" s="31">
        <f t="shared" si="32"/>
        <v>2.8081357228767931</v>
      </c>
      <c r="AE21" s="41">
        <f t="shared" si="32"/>
        <v>2.9232692875147412</v>
      </c>
      <c r="AF21" s="31">
        <f t="shared" si="32"/>
        <v>3.0782025597530223</v>
      </c>
      <c r="AG21" s="41">
        <f t="shared" si="32"/>
        <v>3.2259562826211674</v>
      </c>
      <c r="AH21" s="31">
        <f t="shared" si="32"/>
        <v>3.3711243153391197</v>
      </c>
      <c r="AI21" s="41">
        <f t="shared" si="50"/>
        <v>3.4924847906913281</v>
      </c>
      <c r="AJ21" s="31">
        <f t="shared" si="33"/>
        <v>3.6740939998072775</v>
      </c>
      <c r="AK21" s="41">
        <f t="shared" si="33"/>
        <v>3.8284059477991832</v>
      </c>
      <c r="AL21" s="31">
        <f t="shared" si="33"/>
        <v>3.9470865321809576</v>
      </c>
      <c r="AM21" s="41">
        <f t="shared" si="33"/>
        <v>4.0497107820176623</v>
      </c>
      <c r="AN21" s="31">
        <f t="shared" si="33"/>
        <v>4.1509535515681035</v>
      </c>
      <c r="AO21" s="41">
        <f t="shared" si="33"/>
        <v>4.2090669012900568</v>
      </c>
      <c r="AP21" s="31">
        <f t="shared" si="33"/>
        <v>4.3137347272646949</v>
      </c>
      <c r="AQ21" s="41">
        <f t="shared" si="33"/>
        <v>4.4197005582895894</v>
      </c>
      <c r="AR21" s="31">
        <f t="shared" si="34"/>
        <v>4.5978005123779324</v>
      </c>
      <c r="AS21" s="41">
        <f t="shared" si="34"/>
        <v>4.7658803981383313</v>
      </c>
      <c r="AT21" s="31">
        <f t="shared" si="34"/>
        <v>4.8983503349347837</v>
      </c>
      <c r="AU21" s="41">
        <f t="shared" si="34"/>
        <v>5.0047484036382608</v>
      </c>
      <c r="AV21" s="31">
        <f t="shared" si="34"/>
        <v>5.1769719989157039</v>
      </c>
      <c r="AW21" s="41">
        <f t="shared" si="34"/>
        <v>5.3361800336342355</v>
      </c>
      <c r="AX21" s="31">
        <f t="shared" si="69"/>
        <v>5.5048553570380729</v>
      </c>
      <c r="AY21" s="41">
        <f t="shared" si="35"/>
        <v>5.7169613485050608</v>
      </c>
      <c r="AZ21" s="31">
        <f t="shared" si="35"/>
        <v>5.920582685859614</v>
      </c>
      <c r="BA21" s="41">
        <f t="shared" si="35"/>
        <v>6.0333700322010371</v>
      </c>
      <c r="BB21" s="31">
        <f t="shared" si="35"/>
        <v>6.1159865433740501</v>
      </c>
      <c r="BC21" s="41">
        <f t="shared" si="35"/>
        <v>6.2146772104368617</v>
      </c>
      <c r="BD21" s="31">
        <f t="shared" si="35"/>
        <v>6.2807619190256032</v>
      </c>
      <c r="BE21" s="41">
        <f t="shared" si="42"/>
        <v>6.3752090951934308</v>
      </c>
      <c r="BF21" s="31">
        <f t="shared" si="42"/>
        <v>6.5003422489735359</v>
      </c>
      <c r="BG21" s="41">
        <f t="shared" si="42"/>
        <v>6.6311724974872339</v>
      </c>
      <c r="BH21" s="31">
        <f t="shared" si="42"/>
        <v>6.7113740037653393</v>
      </c>
      <c r="BI21" s="31">
        <f t="shared" si="43"/>
        <v>6.8540906379076683</v>
      </c>
      <c r="BJ21" s="64">
        <f t="shared" si="43"/>
        <v>7.0271904804365404</v>
      </c>
      <c r="BK21" s="41">
        <f t="shared" si="43"/>
        <v>7.1628169281808134</v>
      </c>
      <c r="BL21" s="64">
        <f t="shared" si="37"/>
        <v>7.3211565107077909</v>
      </c>
      <c r="BM21" s="41">
        <f t="shared" si="37"/>
        <v>7.5968769714309232</v>
      </c>
      <c r="BN21" s="64">
        <f t="shared" si="37"/>
        <v>8.0183610562926262</v>
      </c>
      <c r="BO21" s="41">
        <f t="shared" si="37"/>
        <v>8.3333189786845256</v>
      </c>
      <c r="BP21" s="64">
        <f t="shared" si="25"/>
        <v>8.6044188369872998</v>
      </c>
      <c r="BQ21" s="41">
        <f t="shared" si="25"/>
        <v>8.9307619337257815</v>
      </c>
      <c r="BR21" s="64">
        <f t="shared" ref="BR21" si="78">BQ21*BR$6</f>
        <v>9.2175436047804915</v>
      </c>
      <c r="BS21" s="41">
        <f t="shared" si="27"/>
        <v>9.4456354962434013</v>
      </c>
      <c r="BT21" s="64">
        <f t="shared" si="28"/>
        <v>9.6827071063659407</v>
      </c>
      <c r="BU21" s="41">
        <f t="shared" si="28"/>
        <v>9.921236807099806</v>
      </c>
      <c r="BV21" s="64">
        <f t="shared" si="29"/>
        <v>10.171581276641836</v>
      </c>
      <c r="BW21" s="41">
        <f t="shared" si="29"/>
        <v>10.429569363352703</v>
      </c>
      <c r="BX21" s="64">
        <f t="shared" ref="BX21:BZ21" si="79">BW21*BX$6</f>
        <v>10.699436909125273</v>
      </c>
      <c r="BY21" s="41">
        <f t="shared" si="79"/>
        <v>10.979825363152241</v>
      </c>
      <c r="BZ21" s="31">
        <f t="shared" si="79"/>
        <v>11.269364510499518</v>
      </c>
      <c r="CA21" s="41">
        <f t="shared" si="30"/>
        <v>11.568849720336834</v>
      </c>
      <c r="CB21" s="56">
        <f t="shared" si="40"/>
        <v>1972</v>
      </c>
    </row>
    <row r="22" spans="1:80" s="11" customFormat="1" ht="10.5" customHeight="1" x14ac:dyDescent="0.15">
      <c r="A22" s="44" t="s">
        <v>21</v>
      </c>
      <c r="B22" s="28"/>
      <c r="C22" s="29"/>
      <c r="D22" s="39"/>
      <c r="E22" s="29"/>
      <c r="F22" s="39"/>
      <c r="G22" s="38"/>
      <c r="H22" s="50"/>
      <c r="I22" s="38"/>
      <c r="J22" s="39"/>
      <c r="K22" s="29"/>
      <c r="L22" s="39"/>
      <c r="M22" s="29"/>
      <c r="N22" s="39"/>
      <c r="O22" s="29"/>
      <c r="P22" s="42">
        <v>1</v>
      </c>
      <c r="Q22" s="40">
        <f>P22*Q$6</f>
        <v>1.0720000000000001</v>
      </c>
      <c r="R22" s="42">
        <f>Q22*R$6</f>
        <v>1.1877760000000002</v>
      </c>
      <c r="S22" s="40">
        <f>R22*S$6</f>
        <v>1.2946758400000002</v>
      </c>
      <c r="T22" s="42">
        <f>S22*T$6</f>
        <v>1.3218640326400002</v>
      </c>
      <c r="U22" s="40">
        <f t="shared" si="32"/>
        <v>1.4342224754144002</v>
      </c>
      <c r="V22" s="42">
        <f t="shared" si="32"/>
        <v>1.5460918284967236</v>
      </c>
      <c r="W22" s="40">
        <f t="shared" si="32"/>
        <v>1.6929705522039122</v>
      </c>
      <c r="X22" s="42">
        <f t="shared" si="32"/>
        <v>1.8741184012897307</v>
      </c>
      <c r="Y22" s="40">
        <f t="shared" si="32"/>
        <v>2.0634043598199936</v>
      </c>
      <c r="Z22" s="42">
        <f t="shared" si="32"/>
        <v>2.2243498998859534</v>
      </c>
      <c r="AA22" s="40">
        <f t="shared" si="32"/>
        <v>2.3667082934786547</v>
      </c>
      <c r="AB22" s="42">
        <f t="shared" si="32"/>
        <v>2.4945105413265023</v>
      </c>
      <c r="AC22" s="40">
        <f t="shared" si="32"/>
        <v>2.5793238997316035</v>
      </c>
      <c r="AD22" s="42">
        <f t="shared" si="32"/>
        <v>2.6567036167235516</v>
      </c>
      <c r="AE22" s="40">
        <f t="shared" si="32"/>
        <v>2.7656284650092169</v>
      </c>
      <c r="AF22" s="42">
        <f t="shared" si="32"/>
        <v>2.912206773654705</v>
      </c>
      <c r="AG22" s="40">
        <f t="shared" si="32"/>
        <v>3.0519926987901309</v>
      </c>
      <c r="AH22" s="42">
        <f t="shared" si="32"/>
        <v>3.1893323702356864</v>
      </c>
      <c r="AI22" s="40">
        <f t="shared" si="50"/>
        <v>3.3041483355641712</v>
      </c>
      <c r="AJ22" s="42">
        <f t="shared" si="33"/>
        <v>3.4759640490135082</v>
      </c>
      <c r="AK22" s="40">
        <f t="shared" si="33"/>
        <v>3.6219545390720755</v>
      </c>
      <c r="AL22" s="42">
        <f t="shared" si="33"/>
        <v>3.7342351297833094</v>
      </c>
      <c r="AM22" s="40">
        <f t="shared" si="33"/>
        <v>3.8313252431576754</v>
      </c>
      <c r="AN22" s="42">
        <f t="shared" si="33"/>
        <v>3.9271083742366169</v>
      </c>
      <c r="AO22" s="40">
        <f t="shared" si="33"/>
        <v>3.9820878914759295</v>
      </c>
      <c r="AP22" s="42">
        <f t="shared" si="33"/>
        <v>4.0811113786799389</v>
      </c>
      <c r="AQ22" s="40">
        <f t="shared" si="33"/>
        <v>4.1813628744461591</v>
      </c>
      <c r="AR22" s="42">
        <f t="shared" si="34"/>
        <v>4.3498585736782713</v>
      </c>
      <c r="AS22" s="40">
        <f t="shared" si="34"/>
        <v>4.5088745488536723</v>
      </c>
      <c r="AT22" s="42">
        <f t="shared" si="34"/>
        <v>4.6342008845172975</v>
      </c>
      <c r="AU22" s="40">
        <f t="shared" si="34"/>
        <v>4.7348613090238985</v>
      </c>
      <c r="AV22" s="42">
        <f t="shared" si="34"/>
        <v>4.8977975391823119</v>
      </c>
      <c r="AW22" s="40">
        <f t="shared" si="34"/>
        <v>5.048420088584896</v>
      </c>
      <c r="AX22" s="42">
        <f t="shared" si="69"/>
        <v>5.2079993917105698</v>
      </c>
      <c r="AY22" s="40">
        <f t="shared" si="35"/>
        <v>5.4086673117361022</v>
      </c>
      <c r="AZ22" s="42">
        <f t="shared" si="35"/>
        <v>5.6013081228567767</v>
      </c>
      <c r="BA22" s="40">
        <f t="shared" si="35"/>
        <v>5.7080132754976693</v>
      </c>
      <c r="BB22" s="42">
        <f t="shared" si="35"/>
        <v>5.78617459165</v>
      </c>
      <c r="BC22" s="40">
        <f t="shared" si="35"/>
        <v>5.879543245446416</v>
      </c>
      <c r="BD22" s="42">
        <f t="shared" si="35"/>
        <v>5.9420642564102204</v>
      </c>
      <c r="BE22" s="40">
        <f t="shared" si="42"/>
        <v>6.0314182546768498</v>
      </c>
      <c r="BF22" s="42">
        <f t="shared" si="42"/>
        <v>6.1498034521982357</v>
      </c>
      <c r="BG22" s="40">
        <f t="shared" si="42"/>
        <v>6.2735785217476181</v>
      </c>
      <c r="BH22" s="42">
        <f t="shared" si="42"/>
        <v>6.349455065057084</v>
      </c>
      <c r="BI22" s="42">
        <f t="shared" si="43"/>
        <v>6.4844755325521914</v>
      </c>
      <c r="BJ22" s="27">
        <f t="shared" si="43"/>
        <v>6.648240757272033</v>
      </c>
      <c r="BK22" s="40">
        <f t="shared" si="43"/>
        <v>6.776553385223095</v>
      </c>
      <c r="BL22" s="27">
        <f t="shared" si="37"/>
        <v>6.9263543147661197</v>
      </c>
      <c r="BM22" s="40">
        <f t="shared" si="37"/>
        <v>7.1872062170585815</v>
      </c>
      <c r="BN22" s="27">
        <f t="shared" si="37"/>
        <v>7.5859612642314325</v>
      </c>
      <c r="BO22" s="40">
        <f t="shared" si="37"/>
        <v>7.8839347007422163</v>
      </c>
      <c r="BP22" s="27">
        <f t="shared" si="25"/>
        <v>8.1404151721734124</v>
      </c>
      <c r="BQ22" s="40">
        <f t="shared" si="25"/>
        <v>8.4491598237708416</v>
      </c>
      <c r="BR22" s="27">
        <f t="shared" ref="BR22" si="80">BQ22*BR$6</f>
        <v>8.7204764472852307</v>
      </c>
      <c r="BS22" s="40">
        <f t="shared" si="27"/>
        <v>8.9362682083665081</v>
      </c>
      <c r="BT22" s="27">
        <f t="shared" si="28"/>
        <v>9.1605554459469616</v>
      </c>
      <c r="BU22" s="40">
        <f t="shared" si="28"/>
        <v>9.3862221448437122</v>
      </c>
      <c r="BV22" s="27">
        <f t="shared" si="29"/>
        <v>9.6230664868891527</v>
      </c>
      <c r="BW22" s="40">
        <f t="shared" si="29"/>
        <v>9.8671422548275327</v>
      </c>
      <c r="BX22" s="27">
        <f t="shared" ref="BX22:BZ22" si="81">BW22*BX$6</f>
        <v>10.122456867668184</v>
      </c>
      <c r="BY22" s="40">
        <f t="shared" si="81"/>
        <v>10.387725036094833</v>
      </c>
      <c r="BZ22" s="42">
        <f t="shared" si="81"/>
        <v>10.661650435666525</v>
      </c>
      <c r="CA22" s="40">
        <f t="shared" si="30"/>
        <v>10.9449855443111</v>
      </c>
      <c r="CB22" s="59">
        <f t="shared" si="40"/>
        <v>1973</v>
      </c>
    </row>
    <row r="23" spans="1:80" s="11" customFormat="1" ht="10.5" customHeight="1" x14ac:dyDescent="0.15">
      <c r="A23" s="43" t="s">
        <v>22</v>
      </c>
      <c r="B23" s="30"/>
      <c r="C23" s="33"/>
      <c r="D23" s="32"/>
      <c r="E23" s="33"/>
      <c r="F23" s="32"/>
      <c r="G23" s="36"/>
      <c r="H23" s="35"/>
      <c r="I23" s="36"/>
      <c r="J23" s="32"/>
      <c r="K23" s="33"/>
      <c r="L23" s="32"/>
      <c r="M23" s="33"/>
      <c r="N23" s="32"/>
      <c r="O23" s="33"/>
      <c r="P23" s="32"/>
      <c r="Q23" s="41">
        <v>1</v>
      </c>
      <c r="R23" s="31">
        <f>Q23*R$6</f>
        <v>1.1080000000000001</v>
      </c>
      <c r="S23" s="41">
        <f>R23*S$6</f>
        <v>1.2077200000000001</v>
      </c>
      <c r="T23" s="31">
        <f>S23*T$6</f>
        <v>1.2330821199999999</v>
      </c>
      <c r="U23" s="41">
        <f t="shared" si="32"/>
        <v>1.3378941002</v>
      </c>
      <c r="V23" s="31">
        <f t="shared" si="32"/>
        <v>1.4422498400156001</v>
      </c>
      <c r="W23" s="41">
        <f t="shared" si="32"/>
        <v>1.579263574817082</v>
      </c>
      <c r="X23" s="31">
        <f t="shared" si="32"/>
        <v>1.7482447773225098</v>
      </c>
      <c r="Y23" s="41">
        <f t="shared" si="32"/>
        <v>1.9248174998320833</v>
      </c>
      <c r="Z23" s="31">
        <f t="shared" si="32"/>
        <v>2.0749532648189861</v>
      </c>
      <c r="AA23" s="41">
        <f t="shared" si="32"/>
        <v>2.2077502737674015</v>
      </c>
      <c r="AB23" s="31">
        <f t="shared" si="32"/>
        <v>2.3269687885508414</v>
      </c>
      <c r="AC23" s="41">
        <f t="shared" si="32"/>
        <v>2.4060857273615701</v>
      </c>
      <c r="AD23" s="31">
        <f t="shared" si="32"/>
        <v>2.4782682991824174</v>
      </c>
      <c r="AE23" s="41">
        <f t="shared" si="32"/>
        <v>2.5798772994488965</v>
      </c>
      <c r="AF23" s="31">
        <f t="shared" si="32"/>
        <v>2.7166107963196877</v>
      </c>
      <c r="AG23" s="41">
        <f t="shared" si="32"/>
        <v>2.847008114543033</v>
      </c>
      <c r="AH23" s="31">
        <f t="shared" si="32"/>
        <v>2.9751234796974693</v>
      </c>
      <c r="AI23" s="41">
        <f t="shared" si="50"/>
        <v>3.082227924966578</v>
      </c>
      <c r="AJ23" s="31">
        <f t="shared" si="33"/>
        <v>3.2425037770648402</v>
      </c>
      <c r="AK23" s="41">
        <f t="shared" si="33"/>
        <v>3.3786889357015637</v>
      </c>
      <c r="AL23" s="31">
        <f t="shared" si="33"/>
        <v>3.4834282927083118</v>
      </c>
      <c r="AM23" s="41">
        <f t="shared" si="33"/>
        <v>3.5739974283187279</v>
      </c>
      <c r="AN23" s="31">
        <f t="shared" si="33"/>
        <v>3.6633473640266958</v>
      </c>
      <c r="AO23" s="41">
        <f t="shared" si="33"/>
        <v>3.7146342271230695</v>
      </c>
      <c r="AP23" s="31">
        <f t="shared" si="33"/>
        <v>3.807006883096959</v>
      </c>
      <c r="AQ23" s="41">
        <f t="shared" si="33"/>
        <v>3.9005250694460454</v>
      </c>
      <c r="AR23" s="31">
        <f t="shared" si="34"/>
        <v>4.0577038933565985</v>
      </c>
      <c r="AS23" s="41">
        <f t="shared" si="34"/>
        <v>4.2060396910948459</v>
      </c>
      <c r="AT23" s="31">
        <f t="shared" si="34"/>
        <v>4.3229485863034514</v>
      </c>
      <c r="AU23" s="41">
        <f t="shared" si="34"/>
        <v>4.4168482360297583</v>
      </c>
      <c r="AV23" s="31">
        <f t="shared" si="34"/>
        <v>4.5688409880432044</v>
      </c>
      <c r="AW23" s="41">
        <f t="shared" si="34"/>
        <v>4.7093470975605403</v>
      </c>
      <c r="AX23" s="31">
        <f t="shared" si="69"/>
        <v>4.8582083877897144</v>
      </c>
      <c r="AY23" s="41">
        <f t="shared" si="35"/>
        <v>5.0453986116941287</v>
      </c>
      <c r="AZ23" s="31">
        <f t="shared" si="35"/>
        <v>5.2251008608738623</v>
      </c>
      <c r="BA23" s="41">
        <f t="shared" si="35"/>
        <v>5.324639249531411</v>
      </c>
      <c r="BB23" s="31">
        <f t="shared" si="35"/>
        <v>5.3975509250466445</v>
      </c>
      <c r="BC23" s="41">
        <f t="shared" si="35"/>
        <v>5.4846485498567343</v>
      </c>
      <c r="BD23" s="31">
        <f t="shared" si="35"/>
        <v>5.5429703884423729</v>
      </c>
      <c r="BE23" s="41">
        <f t="shared" si="42"/>
        <v>5.6263229987657217</v>
      </c>
      <c r="BF23" s="31">
        <f t="shared" si="42"/>
        <v>5.7367569516774619</v>
      </c>
      <c r="BG23" s="41">
        <f t="shared" si="42"/>
        <v>5.852218770286961</v>
      </c>
      <c r="BH23" s="31">
        <f t="shared" si="42"/>
        <v>5.9229991278517611</v>
      </c>
      <c r="BI23" s="31">
        <f t="shared" si="43"/>
        <v>6.0489510564852571</v>
      </c>
      <c r="BJ23" s="64">
        <f t="shared" si="43"/>
        <v>6.2017171243209299</v>
      </c>
      <c r="BK23" s="41">
        <f t="shared" si="43"/>
        <v>6.321411739946921</v>
      </c>
      <c r="BL23" s="64">
        <f t="shared" si="37"/>
        <v>6.4611514130281007</v>
      </c>
      <c r="BM23" s="41">
        <f t="shared" si="37"/>
        <v>6.7044834114352483</v>
      </c>
      <c r="BN23" s="64">
        <f t="shared" si="37"/>
        <v>7.076456403200968</v>
      </c>
      <c r="BO23" s="41">
        <f t="shared" si="37"/>
        <v>7.3544166984535648</v>
      </c>
      <c r="BP23" s="64">
        <f t="shared" si="25"/>
        <v>7.5936708695647557</v>
      </c>
      <c r="BQ23" s="41">
        <f t="shared" si="25"/>
        <v>7.8816789400847451</v>
      </c>
      <c r="BR23" s="64">
        <f t="shared" ref="BR23" si="82">BQ23*BR$6</f>
        <v>8.1347728053033919</v>
      </c>
      <c r="BS23" s="41">
        <f t="shared" si="27"/>
        <v>8.3360710898941353</v>
      </c>
      <c r="BT23" s="64">
        <f t="shared" si="28"/>
        <v>8.5452942592788865</v>
      </c>
      <c r="BU23" s="41">
        <f t="shared" si="28"/>
        <v>8.7558042395930205</v>
      </c>
      <c r="BV23" s="64">
        <f t="shared" si="29"/>
        <v>8.9767411258294381</v>
      </c>
      <c r="BW23" s="41">
        <f t="shared" si="29"/>
        <v>9.2044237451749407</v>
      </c>
      <c r="BX23" s="64">
        <f t="shared" ref="BX23:BZ23" si="83">BW23*BX$6</f>
        <v>9.4425903616307725</v>
      </c>
      <c r="BY23" s="41">
        <f t="shared" si="83"/>
        <v>9.6900420112824968</v>
      </c>
      <c r="BZ23" s="31">
        <f t="shared" si="83"/>
        <v>9.945569436256088</v>
      </c>
      <c r="CA23" s="41">
        <f t="shared" si="30"/>
        <v>10.209874574917073</v>
      </c>
      <c r="CB23" s="56">
        <f t="shared" si="40"/>
        <v>1974</v>
      </c>
    </row>
    <row r="24" spans="1:80" s="11" customFormat="1" ht="10.5" customHeight="1" x14ac:dyDescent="0.15">
      <c r="A24" s="44" t="s">
        <v>23</v>
      </c>
      <c r="B24" s="28"/>
      <c r="C24" s="29"/>
      <c r="D24" s="39"/>
      <c r="E24" s="29"/>
      <c r="F24" s="39"/>
      <c r="G24" s="38"/>
      <c r="H24" s="50"/>
      <c r="I24" s="38"/>
      <c r="J24" s="39"/>
      <c r="K24" s="29"/>
      <c r="L24" s="39"/>
      <c r="M24" s="29"/>
      <c r="N24" s="39"/>
      <c r="O24" s="29"/>
      <c r="P24" s="39"/>
      <c r="Q24" s="29"/>
      <c r="R24" s="42">
        <v>1</v>
      </c>
      <c r="S24" s="40">
        <f>R24*S$6</f>
        <v>1.0900000000000001</v>
      </c>
      <c r="T24" s="42">
        <f>S24*T$6</f>
        <v>1.1128899999999999</v>
      </c>
      <c r="U24" s="40">
        <f t="shared" si="32"/>
        <v>1.20748565</v>
      </c>
      <c r="V24" s="42">
        <f t="shared" si="32"/>
        <v>1.3016695307000001</v>
      </c>
      <c r="W24" s="40">
        <f t="shared" si="32"/>
        <v>1.4253281361165</v>
      </c>
      <c r="X24" s="42">
        <f t="shared" si="32"/>
        <v>1.5778382466809655</v>
      </c>
      <c r="Y24" s="40">
        <f t="shared" si="32"/>
        <v>1.7371999095957429</v>
      </c>
      <c r="Z24" s="42">
        <f t="shared" si="32"/>
        <v>1.8727015025442109</v>
      </c>
      <c r="AA24" s="40">
        <f t="shared" si="32"/>
        <v>1.9925543987070404</v>
      </c>
      <c r="AB24" s="42">
        <f t="shared" si="32"/>
        <v>2.1001523362372208</v>
      </c>
      <c r="AC24" s="40">
        <f t="shared" si="32"/>
        <v>2.1715575156692863</v>
      </c>
      <c r="AD24" s="42">
        <f t="shared" si="32"/>
        <v>2.2367042411393649</v>
      </c>
      <c r="AE24" s="40">
        <f t="shared" si="32"/>
        <v>2.3284091150260786</v>
      </c>
      <c r="AF24" s="42">
        <f t="shared" si="32"/>
        <v>2.4518147981224607</v>
      </c>
      <c r="AG24" s="40">
        <f t="shared" si="32"/>
        <v>2.5695019084323389</v>
      </c>
      <c r="AH24" s="42">
        <f t="shared" si="32"/>
        <v>2.685129494311794</v>
      </c>
      <c r="AI24" s="40">
        <f t="shared" si="50"/>
        <v>2.7817941561070185</v>
      </c>
      <c r="AJ24" s="42">
        <f t="shared" si="33"/>
        <v>2.9264474522245836</v>
      </c>
      <c r="AK24" s="40">
        <f t="shared" si="33"/>
        <v>3.0493582452180164</v>
      </c>
      <c r="AL24" s="42">
        <f t="shared" si="33"/>
        <v>3.1438883508197746</v>
      </c>
      <c r="AM24" s="40">
        <f t="shared" si="33"/>
        <v>3.2256294479410887</v>
      </c>
      <c r="AN24" s="42">
        <f t="shared" si="33"/>
        <v>3.3062701841396156</v>
      </c>
      <c r="AO24" s="40">
        <f t="shared" si="33"/>
        <v>3.3525579667175704</v>
      </c>
      <c r="AP24" s="42">
        <f t="shared" si="33"/>
        <v>3.4359267897986978</v>
      </c>
      <c r="AQ24" s="40">
        <f t="shared" si="33"/>
        <v>3.5203294850596061</v>
      </c>
      <c r="AR24" s="42">
        <f t="shared" si="34"/>
        <v>3.6621876293832099</v>
      </c>
      <c r="AS24" s="40">
        <f t="shared" si="34"/>
        <v>3.7960647031541912</v>
      </c>
      <c r="AT24" s="42">
        <f t="shared" si="34"/>
        <v>3.9015781464832577</v>
      </c>
      <c r="AU24" s="40">
        <f t="shared" si="34"/>
        <v>3.9863251227705385</v>
      </c>
      <c r="AV24" s="42">
        <f t="shared" si="34"/>
        <v>4.1235026967898936</v>
      </c>
      <c r="AW24" s="40">
        <f t="shared" si="34"/>
        <v>4.2503132649463344</v>
      </c>
      <c r="AX24" s="42">
        <f t="shared" si="69"/>
        <v>4.3846646099185129</v>
      </c>
      <c r="AY24" s="40">
        <f t="shared" si="35"/>
        <v>4.5536088553196095</v>
      </c>
      <c r="AZ24" s="42">
        <f t="shared" si="35"/>
        <v>4.7157950007886829</v>
      </c>
      <c r="BA24" s="40">
        <f t="shared" si="35"/>
        <v>4.8056310916348464</v>
      </c>
      <c r="BB24" s="42">
        <f t="shared" si="35"/>
        <v>4.8714358529301833</v>
      </c>
      <c r="BC24" s="40">
        <f t="shared" si="35"/>
        <v>4.9500438175602284</v>
      </c>
      <c r="BD24" s="42">
        <f t="shared" ref="BD24:BD61" si="84">BC24*BD$6</f>
        <v>5.0026808559949201</v>
      </c>
      <c r="BE24" s="40">
        <f t="shared" si="42"/>
        <v>5.0779088436513717</v>
      </c>
      <c r="BF24" s="42">
        <f t="shared" si="42"/>
        <v>5.1775784762431956</v>
      </c>
      <c r="BG24" s="40">
        <f t="shared" si="42"/>
        <v>5.2817858937607935</v>
      </c>
      <c r="BH24" s="42">
        <f t="shared" si="42"/>
        <v>5.3456670828987001</v>
      </c>
      <c r="BI24" s="42">
        <f t="shared" si="43"/>
        <v>5.4593421087412057</v>
      </c>
      <c r="BJ24" s="27">
        <f t="shared" si="43"/>
        <v>5.5972176212282756</v>
      </c>
      <c r="BK24" s="40">
        <f t="shared" si="43"/>
        <v>5.705245252659676</v>
      </c>
      <c r="BL24" s="27">
        <f t="shared" si="43"/>
        <v>5.8313640911805962</v>
      </c>
      <c r="BM24" s="40">
        <f t="shared" si="43"/>
        <v>6.0509778081545562</v>
      </c>
      <c r="BN24" s="27">
        <f t="shared" si="43"/>
        <v>6.3866935046940139</v>
      </c>
      <c r="BO24" s="40">
        <f t="shared" si="43"/>
        <v>6.6375601971602567</v>
      </c>
      <c r="BP24" s="27">
        <f t="shared" si="25"/>
        <v>6.8534935645891295</v>
      </c>
      <c r="BQ24" s="40">
        <f t="shared" si="25"/>
        <v>7.1134286462858709</v>
      </c>
      <c r="BR24" s="27">
        <f t="shared" ref="BR24" si="85">BQ24*BR$6</f>
        <v>7.3418527123676824</v>
      </c>
      <c r="BS24" s="40">
        <f t="shared" si="27"/>
        <v>7.5235298645253934</v>
      </c>
      <c r="BT24" s="27">
        <f t="shared" si="28"/>
        <v>7.7123594397823902</v>
      </c>
      <c r="BU24" s="40">
        <f t="shared" si="28"/>
        <v>7.9023503967446045</v>
      </c>
      <c r="BV24" s="27">
        <f t="shared" si="29"/>
        <v>8.1017519186186284</v>
      </c>
      <c r="BW24" s="40">
        <f t="shared" si="29"/>
        <v>8.3072416472698052</v>
      </c>
      <c r="BX24" s="27">
        <f t="shared" ref="BX24:CA39" si="86">BW24*BX$6</f>
        <v>8.5221934671757911</v>
      </c>
      <c r="BY24" s="40">
        <f t="shared" si="86"/>
        <v>8.7455252809408854</v>
      </c>
      <c r="BZ24" s="42">
        <f t="shared" si="86"/>
        <v>8.9761457005921415</v>
      </c>
      <c r="CA24" s="40">
        <f t="shared" si="86"/>
        <v>9.2146882445099969</v>
      </c>
      <c r="CB24" s="59">
        <f t="shared" si="40"/>
        <v>1975</v>
      </c>
    </row>
    <row r="25" spans="1:80" s="11" customFormat="1" ht="10.5" customHeight="1" x14ac:dyDescent="0.15">
      <c r="A25" s="43" t="s">
        <v>24</v>
      </c>
      <c r="B25" s="30"/>
      <c r="C25" s="33"/>
      <c r="D25" s="32"/>
      <c r="E25" s="56"/>
      <c r="F25" s="32"/>
      <c r="G25" s="36"/>
      <c r="H25" s="35"/>
      <c r="I25" s="36"/>
      <c r="J25" s="32"/>
      <c r="K25" s="33"/>
      <c r="L25" s="32"/>
      <c r="M25" s="33"/>
      <c r="N25" s="32"/>
      <c r="O25" s="33"/>
      <c r="P25" s="32"/>
      <c r="Q25" s="33"/>
      <c r="R25" s="32"/>
      <c r="S25" s="41">
        <v>1</v>
      </c>
      <c r="T25" s="31">
        <f>S25*T$6</f>
        <v>1.0209999999999999</v>
      </c>
      <c r="U25" s="41">
        <f t="shared" si="32"/>
        <v>1.1077849999999998</v>
      </c>
      <c r="V25" s="31">
        <f t="shared" si="32"/>
        <v>1.1941922299999999</v>
      </c>
      <c r="W25" s="41">
        <f t="shared" si="32"/>
        <v>1.3076404918499998</v>
      </c>
      <c r="X25" s="31">
        <f t="shared" si="32"/>
        <v>1.4475580244779498</v>
      </c>
      <c r="Y25" s="41">
        <f t="shared" si="32"/>
        <v>1.5937613849502228</v>
      </c>
      <c r="Z25" s="31">
        <f t="shared" si="32"/>
        <v>1.7180747729763404</v>
      </c>
      <c r="AA25" s="41">
        <f t="shared" si="32"/>
        <v>1.8280315584468263</v>
      </c>
      <c r="AB25" s="31">
        <f t="shared" si="32"/>
        <v>1.9267452626029551</v>
      </c>
      <c r="AC25" s="41">
        <f t="shared" si="32"/>
        <v>1.9922546015314557</v>
      </c>
      <c r="AD25" s="31">
        <f t="shared" si="32"/>
        <v>2.0520222395773993</v>
      </c>
      <c r="AE25" s="41">
        <f t="shared" si="32"/>
        <v>2.1361551514000725</v>
      </c>
      <c r="AF25" s="31">
        <f t="shared" si="32"/>
        <v>2.249371374424276</v>
      </c>
      <c r="AG25" s="41">
        <f t="shared" si="32"/>
        <v>2.3573412003966414</v>
      </c>
      <c r="AH25" s="31">
        <f t="shared" si="32"/>
        <v>2.4634215544144902</v>
      </c>
      <c r="AI25" s="41">
        <f t="shared" si="50"/>
        <v>2.5521047303734119</v>
      </c>
      <c r="AJ25" s="31">
        <f t="shared" si="33"/>
        <v>2.6848141763528295</v>
      </c>
      <c r="AK25" s="41">
        <f t="shared" si="33"/>
        <v>2.7975763717596482</v>
      </c>
      <c r="AL25" s="31">
        <f t="shared" si="33"/>
        <v>2.8843012392841971</v>
      </c>
      <c r="AM25" s="41">
        <f t="shared" si="33"/>
        <v>2.9592930715055865</v>
      </c>
      <c r="AN25" s="31">
        <f t="shared" si="33"/>
        <v>3.0332753982932261</v>
      </c>
      <c r="AO25" s="41">
        <f t="shared" si="33"/>
        <v>3.0757412538693312</v>
      </c>
      <c r="AP25" s="31">
        <f t="shared" si="33"/>
        <v>3.1522264126593567</v>
      </c>
      <c r="AQ25" s="41">
        <f t="shared" si="33"/>
        <v>3.2296600780363365</v>
      </c>
      <c r="AR25" s="31">
        <f t="shared" si="34"/>
        <v>3.3598051645717528</v>
      </c>
      <c r="AS25" s="41">
        <f t="shared" si="34"/>
        <v>3.4826281680313689</v>
      </c>
      <c r="AT25" s="31">
        <f t="shared" si="34"/>
        <v>3.5794294921864758</v>
      </c>
      <c r="AU25" s="41">
        <f t="shared" si="34"/>
        <v>3.6571790117160914</v>
      </c>
      <c r="AV25" s="31">
        <f t="shared" si="34"/>
        <v>3.7830299970549497</v>
      </c>
      <c r="AW25" s="41">
        <f t="shared" si="34"/>
        <v>3.8993699678406752</v>
      </c>
      <c r="AX25" s="31">
        <f t="shared" si="69"/>
        <v>4.0226280824940499</v>
      </c>
      <c r="AY25" s="41">
        <f t="shared" si="35"/>
        <v>4.177622803045514</v>
      </c>
      <c r="AZ25" s="31">
        <f t="shared" si="35"/>
        <v>4.3264174319162239</v>
      </c>
      <c r="BA25" s="41">
        <f t="shared" si="35"/>
        <v>4.408835863885181</v>
      </c>
      <c r="BB25" s="31">
        <f t="shared" si="35"/>
        <v>4.469207204523105</v>
      </c>
      <c r="BC25" s="41">
        <f t="shared" si="35"/>
        <v>4.5413246032662657</v>
      </c>
      <c r="BD25" s="31">
        <f t="shared" si="84"/>
        <v>4.5896154642155249</v>
      </c>
      <c r="BE25" s="41">
        <f t="shared" si="42"/>
        <v>4.6586319666526368</v>
      </c>
      <c r="BF25" s="31">
        <f t="shared" si="42"/>
        <v>4.750071996553392</v>
      </c>
      <c r="BG25" s="41">
        <f t="shared" si="42"/>
        <v>4.8456751318906379</v>
      </c>
      <c r="BH25" s="31">
        <f t="shared" si="42"/>
        <v>4.9042817274300017</v>
      </c>
      <c r="BI25" s="31">
        <f t="shared" si="43"/>
        <v>5.0085707419644105</v>
      </c>
      <c r="BJ25" s="64">
        <f t="shared" si="43"/>
        <v>5.1350620378241079</v>
      </c>
      <c r="BK25" s="41">
        <f t="shared" si="43"/>
        <v>5.2341699565685111</v>
      </c>
      <c r="BL25" s="64">
        <f t="shared" si="43"/>
        <v>5.349875313009723</v>
      </c>
      <c r="BM25" s="41">
        <f t="shared" si="43"/>
        <v>5.5513557872977595</v>
      </c>
      <c r="BN25" s="64">
        <f t="shared" si="43"/>
        <v>5.8593518391688217</v>
      </c>
      <c r="BO25" s="41">
        <f t="shared" si="43"/>
        <v>6.0895047680369343</v>
      </c>
      <c r="BP25" s="64">
        <f t="shared" si="25"/>
        <v>6.2876087748524139</v>
      </c>
      <c r="BQ25" s="41">
        <f t="shared" si="25"/>
        <v>6.5260813268677733</v>
      </c>
      <c r="BR25" s="64">
        <f t="shared" ref="BR25" si="87">BQ25*BR$6</f>
        <v>6.7356446902455822</v>
      </c>
      <c r="BS25" s="41">
        <f t="shared" si="27"/>
        <v>6.9023209766288032</v>
      </c>
      <c r="BT25" s="64">
        <f t="shared" si="28"/>
        <v>7.0755591190664147</v>
      </c>
      <c r="BU25" s="41">
        <f t="shared" si="28"/>
        <v>7.2498627493069785</v>
      </c>
      <c r="BV25" s="64">
        <f t="shared" si="29"/>
        <v>7.4327999253381929</v>
      </c>
      <c r="BW25" s="41">
        <f t="shared" si="29"/>
        <v>7.6213226121741346</v>
      </c>
      <c r="BX25" s="64">
        <f t="shared" ref="BX25:BZ25" si="88">BW25*BX$6</f>
        <v>7.8185261166750388</v>
      </c>
      <c r="BY25" s="41">
        <f t="shared" si="88"/>
        <v>8.0234176889365934</v>
      </c>
      <c r="BZ25" s="31">
        <f t="shared" si="88"/>
        <v>8.2349960555891215</v>
      </c>
      <c r="CA25" s="41">
        <f t="shared" si="86"/>
        <v>8.4538424261559619</v>
      </c>
      <c r="CB25" s="56">
        <f t="shared" si="40"/>
        <v>1976</v>
      </c>
    </row>
    <row r="26" spans="1:80" s="11" customFormat="1" ht="10.5" customHeight="1" x14ac:dyDescent="0.15">
      <c r="A26" s="44" t="s">
        <v>55</v>
      </c>
      <c r="B26" s="28"/>
      <c r="C26" s="29"/>
      <c r="D26" s="39"/>
      <c r="E26" s="29"/>
      <c r="F26" s="39"/>
      <c r="G26" s="38"/>
      <c r="H26" s="50"/>
      <c r="I26" s="38"/>
      <c r="J26" s="39"/>
      <c r="K26" s="29"/>
      <c r="L26" s="39"/>
      <c r="M26" s="29"/>
      <c r="N26" s="39"/>
      <c r="O26" s="29"/>
      <c r="P26" s="39"/>
      <c r="Q26" s="29"/>
      <c r="R26" s="39"/>
      <c r="S26" s="29"/>
      <c r="T26" s="42">
        <v>1</v>
      </c>
      <c r="U26" s="40">
        <f t="shared" si="32"/>
        <v>1.085</v>
      </c>
      <c r="V26" s="42">
        <f t="shared" si="32"/>
        <v>1.1696299999999999</v>
      </c>
      <c r="W26" s="40">
        <f t="shared" si="32"/>
        <v>1.2807448499999998</v>
      </c>
      <c r="X26" s="42">
        <f t="shared" si="32"/>
        <v>1.4177845489499998</v>
      </c>
      <c r="Y26" s="40">
        <f t="shared" si="32"/>
        <v>1.5609807883939497</v>
      </c>
      <c r="Z26" s="42">
        <f t="shared" si="32"/>
        <v>1.6827372898886779</v>
      </c>
      <c r="AA26" s="40">
        <f t="shared" si="32"/>
        <v>1.7904324764415533</v>
      </c>
      <c r="AB26" s="42">
        <f t="shared" si="32"/>
        <v>1.8871158301693973</v>
      </c>
      <c r="AC26" s="40">
        <f t="shared" si="32"/>
        <v>1.951277768395157</v>
      </c>
      <c r="AD26" s="42">
        <f t="shared" si="32"/>
        <v>2.0098161014470119</v>
      </c>
      <c r="AE26" s="40">
        <f t="shared" si="32"/>
        <v>2.0922185616063391</v>
      </c>
      <c r="AF26" s="42">
        <f t="shared" si="32"/>
        <v>2.2031061453714749</v>
      </c>
      <c r="AG26" s="40">
        <f t="shared" si="32"/>
        <v>2.3088552403493057</v>
      </c>
      <c r="AH26" s="42">
        <f t="shared" si="32"/>
        <v>2.4127537261650245</v>
      </c>
      <c r="AI26" s="40">
        <f t="shared" si="50"/>
        <v>2.4996128603069656</v>
      </c>
      <c r="AJ26" s="42">
        <f t="shared" si="33"/>
        <v>2.629592729042928</v>
      </c>
      <c r="AK26" s="40">
        <f t="shared" si="33"/>
        <v>2.740035623662731</v>
      </c>
      <c r="AL26" s="42">
        <f t="shared" si="33"/>
        <v>2.8249767279962756</v>
      </c>
      <c r="AM26" s="40">
        <f t="shared" si="33"/>
        <v>2.898426122924179</v>
      </c>
      <c r="AN26" s="42">
        <f t="shared" si="33"/>
        <v>2.970886775997283</v>
      </c>
      <c r="AO26" s="40">
        <f t="shared" si="33"/>
        <v>3.0124791908612449</v>
      </c>
      <c r="AP26" s="42">
        <f t="shared" si="33"/>
        <v>3.0873911975116126</v>
      </c>
      <c r="AQ26" s="40">
        <f t="shared" si="33"/>
        <v>3.1632322017985666</v>
      </c>
      <c r="AR26" s="42">
        <f t="shared" si="34"/>
        <v>3.2907004550164083</v>
      </c>
      <c r="AS26" s="40">
        <f t="shared" si="34"/>
        <v>3.4109972262794992</v>
      </c>
      <c r="AT26" s="42">
        <f t="shared" si="34"/>
        <v>3.5058075339730417</v>
      </c>
      <c r="AU26" s="40">
        <f t="shared" si="34"/>
        <v>3.5819578959021459</v>
      </c>
      <c r="AV26" s="42">
        <f t="shared" si="34"/>
        <v>3.7052203692996564</v>
      </c>
      <c r="AW26" s="40">
        <f t="shared" si="34"/>
        <v>3.819167451362071</v>
      </c>
      <c r="AX26" s="42">
        <f t="shared" si="69"/>
        <v>3.9398903844212039</v>
      </c>
      <c r="AY26" s="40">
        <f t="shared" si="35"/>
        <v>4.0916971626302781</v>
      </c>
      <c r="AZ26" s="42">
        <f t="shared" si="35"/>
        <v>4.2374313730815123</v>
      </c>
      <c r="BA26" s="40">
        <f t="shared" si="35"/>
        <v>4.3181546169296583</v>
      </c>
      <c r="BB26" s="42">
        <f t="shared" si="35"/>
        <v>4.3772842355760089</v>
      </c>
      <c r="BC26" s="40">
        <f t="shared" si="35"/>
        <v>4.4479183185761659</v>
      </c>
      <c r="BD26" s="42">
        <f t="shared" si="84"/>
        <v>4.4952159296919927</v>
      </c>
      <c r="BE26" s="40">
        <f t="shared" si="42"/>
        <v>4.5628128958399961</v>
      </c>
      <c r="BF26" s="42">
        <f t="shared" si="42"/>
        <v>4.6523721807574843</v>
      </c>
      <c r="BG26" s="40">
        <f t="shared" si="42"/>
        <v>4.7460089440652666</v>
      </c>
      <c r="BH26" s="42">
        <f t="shared" si="42"/>
        <v>4.8034101150146924</v>
      </c>
      <c r="BI26" s="42">
        <f t="shared" si="43"/>
        <v>4.9055541057437901</v>
      </c>
      <c r="BJ26" s="27">
        <f t="shared" si="43"/>
        <v>5.0294437197101924</v>
      </c>
      <c r="BK26" s="40">
        <f t="shared" si="43"/>
        <v>5.1265131797928598</v>
      </c>
      <c r="BL26" s="27">
        <f t="shared" si="43"/>
        <v>5.2398387003033511</v>
      </c>
      <c r="BM26" s="40">
        <f t="shared" si="43"/>
        <v>5.4371751099880097</v>
      </c>
      <c r="BN26" s="27">
        <f t="shared" si="43"/>
        <v>5.7388362773445838</v>
      </c>
      <c r="BO26" s="40">
        <f t="shared" si="43"/>
        <v>5.9642554045415599</v>
      </c>
      <c r="BP26" s="27">
        <f t="shared" si="25"/>
        <v>6.1582847941747421</v>
      </c>
      <c r="BQ26" s="40">
        <f t="shared" si="25"/>
        <v>6.3918524259233793</v>
      </c>
      <c r="BR26" s="27">
        <f t="shared" ref="BR26" si="89">BQ26*BR$6</f>
        <v>6.597105475265014</v>
      </c>
      <c r="BS26" s="40">
        <f t="shared" si="27"/>
        <v>6.7603535520360438</v>
      </c>
      <c r="BT26" s="27">
        <f t="shared" si="28"/>
        <v>6.9300285201434004</v>
      </c>
      <c r="BU26" s="40">
        <f t="shared" si="28"/>
        <v>7.1007470610254408</v>
      </c>
      <c r="BV26" s="27">
        <f t="shared" si="29"/>
        <v>7.2799215723194797</v>
      </c>
      <c r="BW26" s="40">
        <f t="shared" si="29"/>
        <v>7.4645667112381293</v>
      </c>
      <c r="BX26" s="27">
        <f t="shared" ref="BX26:BZ26" si="90">BW26*BX$6</f>
        <v>7.6577141201518453</v>
      </c>
      <c r="BY26" s="40">
        <f t="shared" si="90"/>
        <v>7.8583914681063547</v>
      </c>
      <c r="BZ26" s="42">
        <f t="shared" si="90"/>
        <v>8.0656180759932585</v>
      </c>
      <c r="CA26" s="40">
        <f t="shared" si="86"/>
        <v>8.2799631989774323</v>
      </c>
      <c r="CB26" s="59" t="s">
        <v>25</v>
      </c>
    </row>
    <row r="27" spans="1:80" s="11" customFormat="1" ht="10.5" customHeight="1" x14ac:dyDescent="0.15">
      <c r="A27" s="43" t="s">
        <v>26</v>
      </c>
      <c r="B27" s="30"/>
      <c r="C27" s="33"/>
      <c r="D27" s="32"/>
      <c r="E27" s="33"/>
      <c r="F27" s="32"/>
      <c r="G27" s="36"/>
      <c r="H27" s="35"/>
      <c r="I27" s="36"/>
      <c r="J27" s="32"/>
      <c r="K27" s="33"/>
      <c r="L27" s="32"/>
      <c r="M27" s="33"/>
      <c r="N27" s="32"/>
      <c r="O27" s="33"/>
      <c r="P27" s="32"/>
      <c r="Q27" s="33"/>
      <c r="R27" s="32"/>
      <c r="S27" s="33"/>
      <c r="T27" s="32"/>
      <c r="U27" s="41">
        <v>1</v>
      </c>
      <c r="V27" s="31">
        <f t="shared" ref="V27:AH27" si="91">U27*V$6</f>
        <v>1.0780000000000001</v>
      </c>
      <c r="W27" s="41">
        <f t="shared" si="91"/>
        <v>1.18041</v>
      </c>
      <c r="X27" s="31">
        <f t="shared" si="91"/>
        <v>1.3067138699999998</v>
      </c>
      <c r="Y27" s="41">
        <f t="shared" si="91"/>
        <v>1.4386919708699999</v>
      </c>
      <c r="Z27" s="31">
        <f t="shared" si="91"/>
        <v>1.55090994459786</v>
      </c>
      <c r="AA27" s="41">
        <f t="shared" si="91"/>
        <v>1.6501681810521232</v>
      </c>
      <c r="AB27" s="31">
        <f t="shared" si="91"/>
        <v>1.7392772628289379</v>
      </c>
      <c r="AC27" s="41">
        <f t="shared" si="91"/>
        <v>1.7984126897651218</v>
      </c>
      <c r="AD27" s="31">
        <f t="shared" si="91"/>
        <v>1.8523650704580754</v>
      </c>
      <c r="AE27" s="41">
        <f t="shared" si="91"/>
        <v>1.9283120383468564</v>
      </c>
      <c r="AF27" s="31">
        <f t="shared" si="91"/>
        <v>2.0305125763792398</v>
      </c>
      <c r="AG27" s="41">
        <f t="shared" si="91"/>
        <v>2.1279771800454435</v>
      </c>
      <c r="AH27" s="31">
        <f t="shared" si="91"/>
        <v>2.2237361531474882</v>
      </c>
      <c r="AI27" s="41">
        <f t="shared" si="50"/>
        <v>2.3037906546607978</v>
      </c>
      <c r="AJ27" s="31">
        <f t="shared" si="33"/>
        <v>2.4235877687031593</v>
      </c>
      <c r="AK27" s="41">
        <f t="shared" si="33"/>
        <v>2.525378454988692</v>
      </c>
      <c r="AL27" s="31">
        <f t="shared" si="33"/>
        <v>2.6036651870933412</v>
      </c>
      <c r="AM27" s="41">
        <f t="shared" si="33"/>
        <v>2.6713604819577679</v>
      </c>
      <c r="AN27" s="31">
        <f t="shared" si="33"/>
        <v>2.7381444940067117</v>
      </c>
      <c r="AO27" s="41">
        <f t="shared" si="33"/>
        <v>2.7764785169228055</v>
      </c>
      <c r="AP27" s="31">
        <f t="shared" si="33"/>
        <v>2.8455218410245267</v>
      </c>
      <c r="AQ27" s="41">
        <f t="shared" si="33"/>
        <v>2.9154213841461432</v>
      </c>
      <c r="AR27" s="31">
        <f t="shared" si="34"/>
        <v>3.032903645176412</v>
      </c>
      <c r="AS27" s="41">
        <f t="shared" si="34"/>
        <v>3.1437762454188922</v>
      </c>
      <c r="AT27" s="31">
        <f t="shared" si="34"/>
        <v>3.2311590174866733</v>
      </c>
      <c r="AU27" s="41">
        <f t="shared" si="34"/>
        <v>3.3013436828591196</v>
      </c>
      <c r="AV27" s="31">
        <f t="shared" si="34"/>
        <v>3.414949649124106</v>
      </c>
      <c r="AW27" s="41">
        <f t="shared" si="34"/>
        <v>3.5199700012553636</v>
      </c>
      <c r="AX27" s="31">
        <f t="shared" si="69"/>
        <v>3.6312353773467305</v>
      </c>
      <c r="AY27" s="41">
        <f t="shared" si="35"/>
        <v>3.7711494586454162</v>
      </c>
      <c r="AZ27" s="31">
        <f t="shared" si="35"/>
        <v>3.9054667033009314</v>
      </c>
      <c r="BA27" s="41">
        <f t="shared" si="35"/>
        <v>3.9798660063867803</v>
      </c>
      <c r="BB27" s="31">
        <f t="shared" si="35"/>
        <v>4.0343633507612973</v>
      </c>
      <c r="BC27" s="41">
        <f t="shared" si="35"/>
        <v>4.0994638880886312</v>
      </c>
      <c r="BD27" s="31">
        <f t="shared" si="84"/>
        <v>4.1430561563981483</v>
      </c>
      <c r="BE27" s="41">
        <f t="shared" si="42"/>
        <v>4.2053575076866307</v>
      </c>
      <c r="BF27" s="31">
        <f t="shared" si="42"/>
        <v>4.287900627426251</v>
      </c>
      <c r="BG27" s="41">
        <f t="shared" si="42"/>
        <v>4.3742017917652216</v>
      </c>
      <c r="BH27" s="31">
        <f t="shared" si="42"/>
        <v>4.4271060967877336</v>
      </c>
      <c r="BI27" s="31">
        <f t="shared" si="43"/>
        <v>4.5212480237269936</v>
      </c>
      <c r="BJ27" s="64">
        <f t="shared" si="43"/>
        <v>4.6354319997328943</v>
      </c>
      <c r="BK27" s="41">
        <f t="shared" si="43"/>
        <v>4.7248969399012513</v>
      </c>
      <c r="BL27" s="64">
        <f t="shared" si="43"/>
        <v>4.8293444242427181</v>
      </c>
      <c r="BM27" s="41">
        <f t="shared" si="43"/>
        <v>5.0112212995281178</v>
      </c>
      <c r="BN27" s="64">
        <f t="shared" si="43"/>
        <v>5.2892500252023797</v>
      </c>
      <c r="BO27" s="41">
        <f t="shared" si="43"/>
        <v>5.4970095894392239</v>
      </c>
      <c r="BP27" s="64">
        <f t="shared" si="25"/>
        <v>5.6758385199767192</v>
      </c>
      <c r="BQ27" s="41">
        <f t="shared" si="25"/>
        <v>5.891108226657491</v>
      </c>
      <c r="BR27" s="64">
        <f t="shared" ref="BR27" si="92">BQ27*BR$6</f>
        <v>6.0802815440230527</v>
      </c>
      <c r="BS27" s="41">
        <f t="shared" si="27"/>
        <v>6.2307406009548769</v>
      </c>
      <c r="BT27" s="64">
        <f t="shared" si="28"/>
        <v>6.3871230600399986</v>
      </c>
      <c r="BU27" s="41">
        <f t="shared" si="28"/>
        <v>6.5444673373506355</v>
      </c>
      <c r="BV27" s="64">
        <f t="shared" si="29"/>
        <v>6.7096051357783217</v>
      </c>
      <c r="BW27" s="41">
        <f t="shared" si="29"/>
        <v>6.8797849873162482</v>
      </c>
      <c r="BX27" s="64">
        <f t="shared" ref="BX27:BZ27" si="93">BW27*BX$6</f>
        <v>7.0578010323980145</v>
      </c>
      <c r="BY27" s="41">
        <f t="shared" si="93"/>
        <v>7.242757113462079</v>
      </c>
      <c r="BZ27" s="31">
        <f t="shared" si="93"/>
        <v>7.433749378795631</v>
      </c>
      <c r="CA27" s="41">
        <f t="shared" si="86"/>
        <v>7.6313024875368045</v>
      </c>
      <c r="CB27" s="56">
        <f>CB25+1</f>
        <v>1977</v>
      </c>
    </row>
    <row r="28" spans="1:80" s="11" customFormat="1" ht="10.5" customHeight="1" x14ac:dyDescent="0.15">
      <c r="A28" s="44" t="s">
        <v>27</v>
      </c>
      <c r="B28" s="28"/>
      <c r="C28" s="29"/>
      <c r="D28" s="39"/>
      <c r="E28" s="29"/>
      <c r="F28" s="39"/>
      <c r="G28" s="38"/>
      <c r="H28" s="50"/>
      <c r="I28" s="38"/>
      <c r="J28" s="39"/>
      <c r="K28" s="29"/>
      <c r="L28" s="39"/>
      <c r="M28" s="29"/>
      <c r="N28" s="39"/>
      <c r="O28" s="29"/>
      <c r="P28" s="39"/>
      <c r="Q28" s="29"/>
      <c r="R28" s="39"/>
      <c r="S28" s="29"/>
      <c r="T28" s="39"/>
      <c r="U28" s="29"/>
      <c r="V28" s="42">
        <v>1</v>
      </c>
      <c r="W28" s="40">
        <f t="shared" ref="W28:AH28" si="94">V28*W$6</f>
        <v>1.095</v>
      </c>
      <c r="X28" s="42">
        <f t="shared" si="94"/>
        <v>1.2121649999999999</v>
      </c>
      <c r="Y28" s="40">
        <f t="shared" si="94"/>
        <v>1.3345936649999999</v>
      </c>
      <c r="Z28" s="42">
        <f t="shared" si="94"/>
        <v>1.4386919708699999</v>
      </c>
      <c r="AA28" s="40">
        <f t="shared" si="94"/>
        <v>1.53076825700568</v>
      </c>
      <c r="AB28" s="42">
        <f t="shared" si="94"/>
        <v>1.6134297428839868</v>
      </c>
      <c r="AC28" s="40">
        <f t="shared" si="94"/>
        <v>1.6682863541420423</v>
      </c>
      <c r="AD28" s="42">
        <f t="shared" si="94"/>
        <v>1.7183349447663037</v>
      </c>
      <c r="AE28" s="40">
        <f t="shared" si="94"/>
        <v>1.788786677501722</v>
      </c>
      <c r="AF28" s="42">
        <f t="shared" si="94"/>
        <v>1.8835923714093132</v>
      </c>
      <c r="AG28" s="40">
        <f t="shared" si="94"/>
        <v>1.9740048052369603</v>
      </c>
      <c r="AH28" s="42">
        <f t="shared" si="94"/>
        <v>2.0628350214726234</v>
      </c>
      <c r="AI28" s="40">
        <f t="shared" si="50"/>
        <v>2.1370970822456381</v>
      </c>
      <c r="AJ28" s="42">
        <f t="shared" si="33"/>
        <v>2.2482261305224114</v>
      </c>
      <c r="AK28" s="40">
        <f t="shared" si="33"/>
        <v>2.3426516280043526</v>
      </c>
      <c r="AL28" s="42">
        <f t="shared" si="33"/>
        <v>2.4152738284724875</v>
      </c>
      <c r="AM28" s="40">
        <f t="shared" si="33"/>
        <v>2.4780709480127721</v>
      </c>
      <c r="AN28" s="42">
        <f t="shared" si="33"/>
        <v>2.5400227217130911</v>
      </c>
      <c r="AO28" s="40">
        <f t="shared" si="33"/>
        <v>2.5755830398170745</v>
      </c>
      <c r="AP28" s="42">
        <f t="shared" si="33"/>
        <v>2.6396306503010458</v>
      </c>
      <c r="AQ28" s="40">
        <f t="shared" si="33"/>
        <v>2.7044725270372392</v>
      </c>
      <c r="AR28" s="42">
        <f t="shared" si="34"/>
        <v>2.8134542163046499</v>
      </c>
      <c r="AS28" s="40">
        <f t="shared" si="34"/>
        <v>2.9163044948227204</v>
      </c>
      <c r="AT28" s="42">
        <f t="shared" si="34"/>
        <v>2.9973645802288256</v>
      </c>
      <c r="AU28" s="40">
        <f t="shared" si="34"/>
        <v>3.0624709488489055</v>
      </c>
      <c r="AV28" s="42">
        <f t="shared" si="34"/>
        <v>3.1678568173693011</v>
      </c>
      <c r="AW28" s="40">
        <f t="shared" si="34"/>
        <v>3.265278294299967</v>
      </c>
      <c r="AX28" s="42">
        <f t="shared" si="69"/>
        <v>3.3684929288930716</v>
      </c>
      <c r="AY28" s="40">
        <f t="shared" si="35"/>
        <v>3.4982833568139302</v>
      </c>
      <c r="AZ28" s="42">
        <f t="shared" si="35"/>
        <v>3.6228819140082855</v>
      </c>
      <c r="BA28" s="40">
        <f t="shared" si="35"/>
        <v>3.691897965108331</v>
      </c>
      <c r="BB28" s="42">
        <f t="shared" si="35"/>
        <v>3.7424520879047285</v>
      </c>
      <c r="BC28" s="40">
        <f t="shared" si="35"/>
        <v>3.8028421967427004</v>
      </c>
      <c r="BD28" s="42">
        <f t="shared" si="84"/>
        <v>3.8432802935047761</v>
      </c>
      <c r="BE28" s="40">
        <f t="shared" si="42"/>
        <v>3.9010737548113461</v>
      </c>
      <c r="BF28" s="42">
        <f t="shared" si="42"/>
        <v>3.9776443668147046</v>
      </c>
      <c r="BG28" s="40">
        <f t="shared" si="42"/>
        <v>4.0577011055336012</v>
      </c>
      <c r="BH28" s="42">
        <f t="shared" si="42"/>
        <v>4.1067774552761911</v>
      </c>
      <c r="BI28" s="42">
        <f t="shared" si="43"/>
        <v>4.1941076286892338</v>
      </c>
      <c r="BJ28" s="27">
        <f t="shared" si="43"/>
        <v>4.3000296843533343</v>
      </c>
      <c r="BK28" s="40">
        <f t="shared" si="43"/>
        <v>4.3830212800568198</v>
      </c>
      <c r="BL28" s="27">
        <f t="shared" si="43"/>
        <v>4.479911339742781</v>
      </c>
      <c r="BM28" s="40">
        <f t="shared" si="43"/>
        <v>4.6486282926976976</v>
      </c>
      <c r="BN28" s="27">
        <f t="shared" si="43"/>
        <v>4.9065399120615769</v>
      </c>
      <c r="BO28" s="40">
        <f t="shared" si="43"/>
        <v>5.0992667805558671</v>
      </c>
      <c r="BP28" s="27">
        <f t="shared" ref="BP28:BQ47" si="95">BO28*BP$6</f>
        <v>5.2651563265090173</v>
      </c>
      <c r="BQ28" s="40">
        <f t="shared" si="95"/>
        <v>5.4648499319642792</v>
      </c>
      <c r="BR28" s="27">
        <f t="shared" ref="BR28" si="96">BQ28*BR$6</f>
        <v>5.6403353840659136</v>
      </c>
      <c r="BS28" s="40">
        <f t="shared" si="27"/>
        <v>5.7799077930935798</v>
      </c>
      <c r="BT28" s="27">
        <f t="shared" si="28"/>
        <v>5.9249750093135445</v>
      </c>
      <c r="BU28" s="40">
        <f t="shared" si="28"/>
        <v>6.0709344502325022</v>
      </c>
      <c r="BV28" s="27">
        <f t="shared" ref="BV28:BW47" si="97">BU28*BV$6</f>
        <v>6.2241235025772941</v>
      </c>
      <c r="BW28" s="40">
        <f t="shared" si="97"/>
        <v>6.3819897841523643</v>
      </c>
      <c r="BX28" s="27">
        <f t="shared" ref="BX28:BZ28" si="98">BW28*BX$6</f>
        <v>6.5471252619647631</v>
      </c>
      <c r="BY28" s="40">
        <f t="shared" si="98"/>
        <v>6.7186986210223365</v>
      </c>
      <c r="BZ28" s="42">
        <f t="shared" si="98"/>
        <v>6.8958714089013275</v>
      </c>
      <c r="CA28" s="40">
        <f t="shared" si="86"/>
        <v>7.0791303223903563</v>
      </c>
      <c r="CB28" s="59">
        <f t="shared" ref="CB28:CB55" si="99">CB27+1</f>
        <v>1978</v>
      </c>
    </row>
    <row r="29" spans="1:80" s="11" customFormat="1" ht="10.5" customHeight="1" x14ac:dyDescent="0.15">
      <c r="A29" s="43" t="s">
        <v>28</v>
      </c>
      <c r="B29" s="30"/>
      <c r="C29" s="33"/>
      <c r="D29" s="32"/>
      <c r="E29" s="33"/>
      <c r="F29" s="32"/>
      <c r="G29" s="36"/>
      <c r="H29" s="35"/>
      <c r="I29" s="36"/>
      <c r="J29" s="32"/>
      <c r="K29" s="33"/>
      <c r="L29" s="32"/>
      <c r="M29" s="33"/>
      <c r="N29" s="32"/>
      <c r="O29" s="33"/>
      <c r="P29" s="32"/>
      <c r="Q29" s="33"/>
      <c r="R29" s="32"/>
      <c r="S29" s="33"/>
      <c r="T29" s="32"/>
      <c r="U29" s="33"/>
      <c r="V29" s="32"/>
      <c r="W29" s="41">
        <v>1</v>
      </c>
      <c r="X29" s="31">
        <f t="shared" ref="X29:AH29" si="100">W29*X$6</f>
        <v>1.107</v>
      </c>
      <c r="Y29" s="41">
        <f t="shared" si="100"/>
        <v>1.218807</v>
      </c>
      <c r="Z29" s="31">
        <f t="shared" si="100"/>
        <v>1.313873946</v>
      </c>
      <c r="AA29" s="41">
        <f t="shared" si="100"/>
        <v>1.397961878544</v>
      </c>
      <c r="AB29" s="31">
        <f t="shared" si="100"/>
        <v>1.4734518199853761</v>
      </c>
      <c r="AC29" s="41">
        <f t="shared" si="100"/>
        <v>1.523549181864879</v>
      </c>
      <c r="AD29" s="31">
        <f t="shared" si="100"/>
        <v>1.5692556573208254</v>
      </c>
      <c r="AE29" s="41">
        <f t="shared" si="100"/>
        <v>1.6335951392709791</v>
      </c>
      <c r="AF29" s="31">
        <f t="shared" si="100"/>
        <v>1.7201756816523408</v>
      </c>
      <c r="AG29" s="41">
        <f t="shared" si="100"/>
        <v>1.8027441143716532</v>
      </c>
      <c r="AH29" s="31">
        <f t="shared" si="100"/>
        <v>1.8838675995183773</v>
      </c>
      <c r="AI29" s="41">
        <f t="shared" si="50"/>
        <v>1.9516868331010391</v>
      </c>
      <c r="AJ29" s="31">
        <f t="shared" si="33"/>
        <v>2.0531745484222932</v>
      </c>
      <c r="AK29" s="41">
        <f t="shared" si="33"/>
        <v>2.1394078794560296</v>
      </c>
      <c r="AL29" s="31">
        <f t="shared" si="33"/>
        <v>2.2057295237191665</v>
      </c>
      <c r="AM29" s="41">
        <f t="shared" si="33"/>
        <v>2.263078491335865</v>
      </c>
      <c r="AN29" s="31">
        <f t="shared" si="33"/>
        <v>2.3196554536192613</v>
      </c>
      <c r="AO29" s="41">
        <f t="shared" si="33"/>
        <v>2.3521306299699312</v>
      </c>
      <c r="AP29" s="31">
        <f t="shared" si="33"/>
        <v>2.410621598448444</v>
      </c>
      <c r="AQ29" s="41">
        <f t="shared" si="33"/>
        <v>2.469837924234922</v>
      </c>
      <c r="AR29" s="31">
        <f t="shared" si="34"/>
        <v>2.5693645811001371</v>
      </c>
      <c r="AS29" s="41">
        <f t="shared" si="34"/>
        <v>2.6632917760938088</v>
      </c>
      <c r="AT29" s="31">
        <f t="shared" si="34"/>
        <v>2.7373192513505256</v>
      </c>
      <c r="AU29" s="41">
        <f t="shared" si="34"/>
        <v>2.7967771222364433</v>
      </c>
      <c r="AV29" s="31">
        <f t="shared" si="34"/>
        <v>2.8930199245381747</v>
      </c>
      <c r="AW29" s="41">
        <f t="shared" si="34"/>
        <v>2.9819893098629837</v>
      </c>
      <c r="AX29" s="31">
        <f t="shared" si="69"/>
        <v>3.0762492501306591</v>
      </c>
      <c r="AY29" s="41">
        <f t="shared" si="35"/>
        <v>3.1947793212912607</v>
      </c>
      <c r="AZ29" s="31">
        <f t="shared" si="35"/>
        <v>3.3085679579984344</v>
      </c>
      <c r="BA29" s="41">
        <f t="shared" si="35"/>
        <v>3.3715963151674258</v>
      </c>
      <c r="BB29" s="31">
        <f t="shared" si="35"/>
        <v>3.4177644638399349</v>
      </c>
      <c r="BC29" s="41">
        <f t="shared" si="35"/>
        <v>3.4729152481668497</v>
      </c>
      <c r="BD29" s="31">
        <f t="shared" si="84"/>
        <v>3.5098450168993387</v>
      </c>
      <c r="BE29" s="41">
        <f t="shared" si="42"/>
        <v>3.5626244336176676</v>
      </c>
      <c r="BF29" s="31">
        <f t="shared" si="42"/>
        <v>3.6325519331641138</v>
      </c>
      <c r="BG29" s="41">
        <f t="shared" si="42"/>
        <v>3.705663110076348</v>
      </c>
      <c r="BH29" s="31">
        <f t="shared" si="42"/>
        <v>3.7504816943161563</v>
      </c>
      <c r="BI29" s="31">
        <f t="shared" si="43"/>
        <v>3.8302352773417665</v>
      </c>
      <c r="BJ29" s="64">
        <f t="shared" si="43"/>
        <v>3.9269677482678862</v>
      </c>
      <c r="BK29" s="41">
        <f t="shared" si="43"/>
        <v>4.0027591598692425</v>
      </c>
      <c r="BL29" s="64">
        <f t="shared" si="43"/>
        <v>4.0912432326418102</v>
      </c>
      <c r="BM29" s="41">
        <f t="shared" si="43"/>
        <v>4.2453226417330576</v>
      </c>
      <c r="BN29" s="64">
        <f t="shared" si="43"/>
        <v>4.4808583671795228</v>
      </c>
      <c r="BO29" s="41">
        <f t="shared" si="43"/>
        <v>4.6568646397770479</v>
      </c>
      <c r="BP29" s="64">
        <f t="shared" si="95"/>
        <v>4.8083619420173669</v>
      </c>
      <c r="BQ29" s="41">
        <f t="shared" si="95"/>
        <v>4.9907305314742265</v>
      </c>
      <c r="BR29" s="64">
        <f t="shared" ref="BR29" si="101">BQ29*BR$6</f>
        <v>5.1509912183250339</v>
      </c>
      <c r="BS29" s="41">
        <f t="shared" si="27"/>
        <v>5.278454605564912</v>
      </c>
      <c r="BT29" s="64">
        <f t="shared" si="28"/>
        <v>5.4109360815648797</v>
      </c>
      <c r="BU29" s="41">
        <f t="shared" si="28"/>
        <v>5.5442323746415534</v>
      </c>
      <c r="BV29" s="64">
        <f t="shared" si="97"/>
        <v>5.6841310525820026</v>
      </c>
      <c r="BW29" s="41">
        <f t="shared" si="97"/>
        <v>5.8283011727418845</v>
      </c>
      <c r="BX29" s="64">
        <f t="shared" ref="BX29:BZ29" si="102">BW29*BX$6</f>
        <v>5.9791098282783217</v>
      </c>
      <c r="BY29" s="41">
        <f t="shared" si="102"/>
        <v>6.1357978274176581</v>
      </c>
      <c r="BZ29" s="31">
        <f t="shared" si="102"/>
        <v>6.2975994601838599</v>
      </c>
      <c r="CA29" s="41">
        <f t="shared" si="86"/>
        <v>6.4649591985300052</v>
      </c>
      <c r="CB29" s="56">
        <f t="shared" si="99"/>
        <v>1979</v>
      </c>
    </row>
    <row r="30" spans="1:80" s="11" customFormat="1" ht="10.5" customHeight="1" x14ac:dyDescent="0.15">
      <c r="A30" s="44" t="s">
        <v>29</v>
      </c>
      <c r="B30" s="28"/>
      <c r="C30" s="29"/>
      <c r="D30" s="39"/>
      <c r="E30" s="29"/>
      <c r="F30" s="39"/>
      <c r="G30" s="38"/>
      <c r="H30" s="39"/>
      <c r="I30" s="38"/>
      <c r="J30" s="39"/>
      <c r="K30" s="38"/>
      <c r="L30" s="39"/>
      <c r="M30" s="29"/>
      <c r="N30" s="39"/>
      <c r="O30" s="29"/>
      <c r="P30" s="39"/>
      <c r="Q30" s="29"/>
      <c r="R30" s="39"/>
      <c r="S30" s="29"/>
      <c r="T30" s="39"/>
      <c r="U30" s="29"/>
      <c r="V30" s="39"/>
      <c r="W30" s="29"/>
      <c r="X30" s="42">
        <v>1</v>
      </c>
      <c r="Y30" s="40">
        <f t="shared" ref="Y30:AH30" si="103">X30*Y$6</f>
        <v>1.101</v>
      </c>
      <c r="Z30" s="42">
        <f t="shared" si="103"/>
        <v>1.1868780000000001</v>
      </c>
      <c r="AA30" s="40">
        <f t="shared" si="103"/>
        <v>1.2628381920000002</v>
      </c>
      <c r="AB30" s="42">
        <f t="shared" si="103"/>
        <v>1.3310314543680004</v>
      </c>
      <c r="AC30" s="40">
        <f t="shared" si="103"/>
        <v>1.3762865238165125</v>
      </c>
      <c r="AD30" s="42">
        <f t="shared" si="103"/>
        <v>1.417575119531008</v>
      </c>
      <c r="AE30" s="40">
        <f t="shared" si="103"/>
        <v>1.4756956994317791</v>
      </c>
      <c r="AF30" s="42">
        <f t="shared" si="103"/>
        <v>1.5539075715016633</v>
      </c>
      <c r="AG30" s="40">
        <f t="shared" si="103"/>
        <v>1.6284951349337431</v>
      </c>
      <c r="AH30" s="42">
        <f t="shared" si="103"/>
        <v>1.7017774160057615</v>
      </c>
      <c r="AI30" s="40">
        <f t="shared" si="50"/>
        <v>1.763041402981969</v>
      </c>
      <c r="AJ30" s="42">
        <f t="shared" si="33"/>
        <v>1.8547195559370315</v>
      </c>
      <c r="AK30" s="40">
        <f t="shared" si="33"/>
        <v>1.9326177772863868</v>
      </c>
      <c r="AL30" s="42">
        <f t="shared" si="33"/>
        <v>1.9925289283822647</v>
      </c>
      <c r="AM30" s="40">
        <f t="shared" si="33"/>
        <v>2.0443346805202038</v>
      </c>
      <c r="AN30" s="42">
        <f t="shared" si="33"/>
        <v>2.0954430475332089</v>
      </c>
      <c r="AO30" s="40">
        <f t="shared" si="33"/>
        <v>2.124779250198674</v>
      </c>
      <c r="AP30" s="42">
        <f t="shared" si="33"/>
        <v>2.1776166200979628</v>
      </c>
      <c r="AQ30" s="40">
        <f t="shared" si="33"/>
        <v>2.2311092359845732</v>
      </c>
      <c r="AR30" s="42">
        <f t="shared" si="34"/>
        <v>2.3210158817526088</v>
      </c>
      <c r="AS30" s="40">
        <f t="shared" si="34"/>
        <v>2.4058642963810386</v>
      </c>
      <c r="AT30" s="42">
        <f t="shared" si="34"/>
        <v>2.4727364510844865</v>
      </c>
      <c r="AU30" s="40">
        <f t="shared" si="34"/>
        <v>2.5264472648929037</v>
      </c>
      <c r="AV30" s="42">
        <f t="shared" si="34"/>
        <v>2.6133874657074756</v>
      </c>
      <c r="AW30" s="40">
        <f t="shared" si="34"/>
        <v>2.6937572808157042</v>
      </c>
      <c r="AX30" s="42">
        <f t="shared" si="69"/>
        <v>2.7789062783474798</v>
      </c>
      <c r="AY30" s="40">
        <f t="shared" si="35"/>
        <v>2.8859795133615735</v>
      </c>
      <c r="AZ30" s="42">
        <f t="shared" si="35"/>
        <v>2.9887696097546845</v>
      </c>
      <c r="BA30" s="40">
        <f t="shared" si="35"/>
        <v>3.0457057950925268</v>
      </c>
      <c r="BB30" s="42">
        <f t="shared" si="35"/>
        <v>3.0874114397831405</v>
      </c>
      <c r="BC30" s="40">
        <f t="shared" si="35"/>
        <v>3.137231479825521</v>
      </c>
      <c r="BD30" s="42">
        <f t="shared" si="84"/>
        <v>3.1705917045161165</v>
      </c>
      <c r="BE30" s="40">
        <f t="shared" ref="BE30:BH49" si="104">BD30*BE$6</f>
        <v>3.2182695877305059</v>
      </c>
      <c r="BF30" s="42">
        <f t="shared" si="104"/>
        <v>3.2814380606721918</v>
      </c>
      <c r="BG30" s="40">
        <f t="shared" si="104"/>
        <v>3.3474824842604791</v>
      </c>
      <c r="BH30" s="42">
        <f t="shared" si="104"/>
        <v>3.3879690102223656</v>
      </c>
      <c r="BI30" s="42">
        <f t="shared" ref="BI30:BO49" si="105">BH30*BI$6</f>
        <v>3.4600138006700711</v>
      </c>
      <c r="BJ30" s="27">
        <f t="shared" si="105"/>
        <v>3.5473963398987247</v>
      </c>
      <c r="BK30" s="40">
        <f t="shared" si="105"/>
        <v>3.6158619330345481</v>
      </c>
      <c r="BL30" s="27">
        <f t="shared" si="105"/>
        <v>3.6957933447532181</v>
      </c>
      <c r="BM30" s="40">
        <f t="shared" si="105"/>
        <v>3.834979802830226</v>
      </c>
      <c r="BN30" s="27">
        <f t="shared" si="105"/>
        <v>4.0477492025108628</v>
      </c>
      <c r="BO30" s="40">
        <f t="shared" si="105"/>
        <v>4.2067431253631886</v>
      </c>
      <c r="BP30" s="27">
        <f t="shared" si="95"/>
        <v>4.3435970569262592</v>
      </c>
      <c r="BQ30" s="40">
        <f t="shared" si="95"/>
        <v>4.5083383301483551</v>
      </c>
      <c r="BR30" s="27">
        <f t="shared" ref="BR30" si="106">BQ30*BR$6</f>
        <v>4.6531085983062663</v>
      </c>
      <c r="BS30" s="40">
        <f t="shared" si="27"/>
        <v>4.7682516762104017</v>
      </c>
      <c r="BT30" s="27">
        <f t="shared" si="28"/>
        <v>4.8879278062916729</v>
      </c>
      <c r="BU30" s="40">
        <f t="shared" si="28"/>
        <v>5.0083399951594902</v>
      </c>
      <c r="BV30" s="27">
        <f t="shared" si="97"/>
        <v>5.1347163979963915</v>
      </c>
      <c r="BW30" s="40">
        <f t="shared" si="97"/>
        <v>5.2649513755572608</v>
      </c>
      <c r="BX30" s="27">
        <f t="shared" ref="BX30:BZ30" si="107">BW30*BX$6</f>
        <v>5.4011832233769876</v>
      </c>
      <c r="BY30" s="40">
        <f t="shared" si="107"/>
        <v>5.5427261313619347</v>
      </c>
      <c r="BZ30" s="42">
        <f t="shared" si="107"/>
        <v>5.688888401250102</v>
      </c>
      <c r="CA30" s="40">
        <f t="shared" si="86"/>
        <v>5.8400715433875412</v>
      </c>
      <c r="CB30" s="59">
        <f t="shared" si="99"/>
        <v>1980</v>
      </c>
    </row>
    <row r="31" spans="1:80" s="11" customFormat="1" ht="10.5" customHeight="1" x14ac:dyDescent="0.15">
      <c r="A31" s="43" t="s">
        <v>30</v>
      </c>
      <c r="B31" s="30"/>
      <c r="C31" s="33"/>
      <c r="D31" s="32"/>
      <c r="E31" s="33"/>
      <c r="F31" s="32"/>
      <c r="G31" s="36"/>
      <c r="H31" s="32"/>
      <c r="I31" s="36"/>
      <c r="J31" s="32"/>
      <c r="K31" s="36"/>
      <c r="L31" s="32"/>
      <c r="M31" s="33"/>
      <c r="N31" s="32"/>
      <c r="O31" s="33"/>
      <c r="P31" s="32"/>
      <c r="Q31" s="33"/>
      <c r="R31" s="32"/>
      <c r="S31" s="33"/>
      <c r="T31" s="32"/>
      <c r="U31" s="33"/>
      <c r="V31" s="32"/>
      <c r="W31" s="33"/>
      <c r="X31" s="32"/>
      <c r="Y31" s="41">
        <v>1</v>
      </c>
      <c r="Z31" s="31">
        <f t="shared" ref="Z31:AH31" si="108">Y31*Z$6</f>
        <v>1.0780000000000001</v>
      </c>
      <c r="AA31" s="41">
        <f t="shared" si="108"/>
        <v>1.1469920000000002</v>
      </c>
      <c r="AB31" s="31">
        <f t="shared" si="108"/>
        <v>1.2089295680000003</v>
      </c>
      <c r="AC31" s="41">
        <f t="shared" si="108"/>
        <v>1.2500331733120003</v>
      </c>
      <c r="AD31" s="31">
        <f t="shared" si="108"/>
        <v>1.2875341685113604</v>
      </c>
      <c r="AE31" s="41">
        <f t="shared" si="108"/>
        <v>1.3403230694203261</v>
      </c>
      <c r="AF31" s="31">
        <f t="shared" si="108"/>
        <v>1.4113601920996033</v>
      </c>
      <c r="AG31" s="41">
        <f t="shared" si="108"/>
        <v>1.4791054813203843</v>
      </c>
      <c r="AH31" s="31">
        <f t="shared" si="108"/>
        <v>1.5456652279798015</v>
      </c>
      <c r="AI31" s="41">
        <f t="shared" si="50"/>
        <v>1.6013091761870744</v>
      </c>
      <c r="AJ31" s="31">
        <f t="shared" si="33"/>
        <v>1.6845772533488024</v>
      </c>
      <c r="AK31" s="41">
        <f t="shared" si="33"/>
        <v>1.755329497989452</v>
      </c>
      <c r="AL31" s="31">
        <f t="shared" si="33"/>
        <v>1.8097447124271249</v>
      </c>
      <c r="AM31" s="41">
        <f t="shared" si="33"/>
        <v>1.8567980749502302</v>
      </c>
      <c r="AN31" s="31">
        <f t="shared" si="33"/>
        <v>1.9032180268239858</v>
      </c>
      <c r="AO31" s="41">
        <f t="shared" si="33"/>
        <v>1.9298630791995215</v>
      </c>
      <c r="AP31" s="31">
        <f t="shared" si="33"/>
        <v>1.9778534242488301</v>
      </c>
      <c r="AQ31" s="41">
        <f t="shared" si="33"/>
        <v>2.0264389064346711</v>
      </c>
      <c r="AR31" s="31">
        <f t="shared" si="34"/>
        <v>2.1080979852430595</v>
      </c>
      <c r="AS31" s="41">
        <f t="shared" si="34"/>
        <v>2.1851628486657932</v>
      </c>
      <c r="AT31" s="31">
        <f t="shared" si="34"/>
        <v>2.2459005005308685</v>
      </c>
      <c r="AU31" s="41">
        <f t="shared" si="34"/>
        <v>2.2946841642987317</v>
      </c>
      <c r="AV31" s="31">
        <f t="shared" si="34"/>
        <v>2.3736489243482977</v>
      </c>
      <c r="AW31" s="41">
        <f t="shared" si="34"/>
        <v>2.446646031621893</v>
      </c>
      <c r="AX31" s="31">
        <f t="shared" si="69"/>
        <v>2.5239839040394911</v>
      </c>
      <c r="AY31" s="41">
        <f t="shared" si="35"/>
        <v>2.6212347986935272</v>
      </c>
      <c r="AZ31" s="31">
        <f t="shared" si="35"/>
        <v>2.7145954675337731</v>
      </c>
      <c r="BA31" s="41">
        <f t="shared" si="35"/>
        <v>2.7663086240622401</v>
      </c>
      <c r="BB31" s="31">
        <f t="shared" si="35"/>
        <v>2.8041884103389099</v>
      </c>
      <c r="BC31" s="41">
        <f t="shared" si="35"/>
        <v>2.8494382196417076</v>
      </c>
      <c r="BD31" s="31">
        <f t="shared" si="84"/>
        <v>2.8797381512407951</v>
      </c>
      <c r="BE31" s="41">
        <f t="shared" si="104"/>
        <v>2.9230423140149906</v>
      </c>
      <c r="BF31" s="31">
        <f t="shared" si="104"/>
        <v>2.9804160405741964</v>
      </c>
      <c r="BG31" s="41">
        <f t="shared" si="104"/>
        <v>3.0404018930612877</v>
      </c>
      <c r="BH31" s="31">
        <f t="shared" si="104"/>
        <v>3.0771743962055988</v>
      </c>
      <c r="BI31" s="31">
        <f t="shared" si="105"/>
        <v>3.1426101731789915</v>
      </c>
      <c r="BJ31" s="64">
        <f t="shared" si="105"/>
        <v>3.2219766938226369</v>
      </c>
      <c r="BK31" s="41">
        <f t="shared" si="105"/>
        <v>3.2841616103856008</v>
      </c>
      <c r="BL31" s="64">
        <f t="shared" si="105"/>
        <v>3.3567605311110049</v>
      </c>
      <c r="BM31" s="41">
        <f t="shared" si="105"/>
        <v>3.4831787491645998</v>
      </c>
      <c r="BN31" s="64">
        <f t="shared" si="105"/>
        <v>3.6764297933795289</v>
      </c>
      <c r="BO31" s="41">
        <f t="shared" si="105"/>
        <v>3.8208384426550293</v>
      </c>
      <c r="BP31" s="64">
        <f t="shared" si="95"/>
        <v>3.9451381080165833</v>
      </c>
      <c r="BQ31" s="41">
        <f t="shared" si="95"/>
        <v>4.09476687570241</v>
      </c>
      <c r="BR31" s="64">
        <f t="shared" ref="BR31" si="109">BQ31*BR$6</f>
        <v>4.2262566742109575</v>
      </c>
      <c r="BS31" s="41">
        <f t="shared" si="27"/>
        <v>4.3308371264399632</v>
      </c>
      <c r="BT31" s="64">
        <f t="shared" si="28"/>
        <v>4.4395347922721804</v>
      </c>
      <c r="BU31" s="41">
        <f t="shared" si="28"/>
        <v>4.5489009946952663</v>
      </c>
      <c r="BV31" s="64">
        <f t="shared" si="97"/>
        <v>4.6636842851919971</v>
      </c>
      <c r="BW31" s="41">
        <f t="shared" si="97"/>
        <v>4.7819721848839762</v>
      </c>
      <c r="BX31" s="64">
        <f t="shared" ref="BX31:BZ31" si="110">BW31*BX$6</f>
        <v>4.9057068332216023</v>
      </c>
      <c r="BY31" s="41">
        <f t="shared" si="110"/>
        <v>5.0342653327537974</v>
      </c>
      <c r="BZ31" s="31">
        <f t="shared" si="110"/>
        <v>5.1670194380109882</v>
      </c>
      <c r="CA31" s="41">
        <f t="shared" si="86"/>
        <v>5.3043338268733304</v>
      </c>
      <c r="CB31" s="56">
        <f t="shared" si="99"/>
        <v>1981</v>
      </c>
    </row>
    <row r="32" spans="1:80" s="11" customFormat="1" ht="10.5" customHeight="1" x14ac:dyDescent="0.15">
      <c r="A32" s="44" t="s">
        <v>31</v>
      </c>
      <c r="B32" s="28"/>
      <c r="C32" s="29"/>
      <c r="D32" s="39"/>
      <c r="E32" s="29"/>
      <c r="F32" s="39"/>
      <c r="G32" s="38"/>
      <c r="H32" s="39"/>
      <c r="I32" s="38"/>
      <c r="J32" s="39"/>
      <c r="K32" s="38"/>
      <c r="L32" s="39"/>
      <c r="M32" s="29"/>
      <c r="N32" s="39"/>
      <c r="O32" s="29"/>
      <c r="P32" s="39"/>
      <c r="Q32" s="29"/>
      <c r="R32" s="39"/>
      <c r="S32" s="29"/>
      <c r="T32" s="39"/>
      <c r="U32" s="29"/>
      <c r="V32" s="39"/>
      <c r="W32" s="29"/>
      <c r="X32" s="39"/>
      <c r="Y32" s="29"/>
      <c r="Z32" s="42">
        <v>1</v>
      </c>
      <c r="AA32" s="40">
        <f t="shared" ref="AA32:AH32" si="111">Z32*AA$6</f>
        <v>1.0640000000000001</v>
      </c>
      <c r="AB32" s="42">
        <f t="shared" si="111"/>
        <v>1.121456</v>
      </c>
      <c r="AC32" s="40">
        <f t="shared" si="111"/>
        <v>1.159585504</v>
      </c>
      <c r="AD32" s="42">
        <f t="shared" si="111"/>
        <v>1.1943730691200001</v>
      </c>
      <c r="AE32" s="40">
        <f t="shared" si="111"/>
        <v>1.2433423649539199</v>
      </c>
      <c r="AF32" s="42">
        <f t="shared" si="111"/>
        <v>1.3092395102964776</v>
      </c>
      <c r="AG32" s="40">
        <f t="shared" si="111"/>
        <v>1.3720830067907086</v>
      </c>
      <c r="AH32" s="42">
        <f t="shared" si="111"/>
        <v>1.4338267420962905</v>
      </c>
      <c r="AI32" s="40">
        <f t="shared" si="50"/>
        <v>1.485444504811757</v>
      </c>
      <c r="AJ32" s="42">
        <f t="shared" si="33"/>
        <v>1.5626876190619685</v>
      </c>
      <c r="AK32" s="40">
        <f t="shared" si="33"/>
        <v>1.6283204990625713</v>
      </c>
      <c r="AL32" s="42">
        <f t="shared" si="33"/>
        <v>1.6787984345335107</v>
      </c>
      <c r="AM32" s="40">
        <f t="shared" si="33"/>
        <v>1.7224471938313821</v>
      </c>
      <c r="AN32" s="42">
        <f t="shared" si="33"/>
        <v>1.7655083736771666</v>
      </c>
      <c r="AO32" s="40">
        <f t="shared" si="33"/>
        <v>1.790225490908647</v>
      </c>
      <c r="AP32" s="42">
        <f t="shared" si="33"/>
        <v>1.8347434362234045</v>
      </c>
      <c r="AQ32" s="40">
        <f t="shared" si="33"/>
        <v>1.8798134568039617</v>
      </c>
      <c r="AR32" s="42">
        <f t="shared" si="34"/>
        <v>1.9555639937319655</v>
      </c>
      <c r="AS32" s="40">
        <f t="shared" si="34"/>
        <v>2.027052735311496</v>
      </c>
      <c r="AT32" s="42">
        <f t="shared" si="34"/>
        <v>2.083395640566668</v>
      </c>
      <c r="AU32" s="40">
        <f t="shared" si="34"/>
        <v>2.1286495030600476</v>
      </c>
      <c r="AV32" s="42">
        <f t="shared" si="34"/>
        <v>2.2019006719371959</v>
      </c>
      <c r="AW32" s="40">
        <f t="shared" si="34"/>
        <v>2.2696159848069501</v>
      </c>
      <c r="AX32" s="42">
        <f t="shared" si="69"/>
        <v>2.3413579814837573</v>
      </c>
      <c r="AY32" s="40">
        <f t="shared" si="35"/>
        <v>2.431572169474514</v>
      </c>
      <c r="AZ32" s="42">
        <f t="shared" si="35"/>
        <v>2.5181776136676923</v>
      </c>
      <c r="BA32" s="40">
        <f t="shared" si="35"/>
        <v>2.5661490019130233</v>
      </c>
      <c r="BB32" s="42">
        <f t="shared" si="35"/>
        <v>2.6012879502216224</v>
      </c>
      <c r="BC32" s="40">
        <f t="shared" si="35"/>
        <v>2.6432636545841435</v>
      </c>
      <c r="BD32" s="42">
        <f t="shared" si="84"/>
        <v>2.6713711978114976</v>
      </c>
      <c r="BE32" s="40">
        <f t="shared" si="104"/>
        <v>2.7115420352643689</v>
      </c>
      <c r="BF32" s="42">
        <f t="shared" si="104"/>
        <v>2.7647644161170648</v>
      </c>
      <c r="BG32" s="40">
        <f t="shared" si="104"/>
        <v>2.8204099193518433</v>
      </c>
      <c r="BH32" s="42">
        <f t="shared" si="104"/>
        <v>2.8545217033447106</v>
      </c>
      <c r="BI32" s="42">
        <f t="shared" si="105"/>
        <v>2.9152227951567631</v>
      </c>
      <c r="BJ32" s="27">
        <f t="shared" si="105"/>
        <v>2.9888466547519816</v>
      </c>
      <c r="BK32" s="40">
        <f t="shared" si="105"/>
        <v>3.0465321061090913</v>
      </c>
      <c r="BL32" s="27">
        <f t="shared" si="105"/>
        <v>3.1138780437022304</v>
      </c>
      <c r="BM32" s="40">
        <f t="shared" si="105"/>
        <v>3.2311491179634504</v>
      </c>
      <c r="BN32" s="27">
        <f t="shared" si="105"/>
        <v>3.410417248032958</v>
      </c>
      <c r="BO32" s="40">
        <f t="shared" si="105"/>
        <v>3.5443770340028102</v>
      </c>
      <c r="BP32" s="27">
        <f t="shared" si="95"/>
        <v>3.6596828460265152</v>
      </c>
      <c r="BQ32" s="40">
        <f t="shared" si="95"/>
        <v>3.7984850423955572</v>
      </c>
      <c r="BR32" s="27">
        <f t="shared" ref="BR32" si="112">BQ32*BR$6</f>
        <v>3.9204607367448592</v>
      </c>
      <c r="BS32" s="40">
        <f t="shared" si="27"/>
        <v>4.0174741432652725</v>
      </c>
      <c r="BT32" s="27">
        <f t="shared" si="28"/>
        <v>4.1183068573953445</v>
      </c>
      <c r="BU32" s="40">
        <f t="shared" si="28"/>
        <v>4.2197597353388376</v>
      </c>
      <c r="BV32" s="27">
        <f t="shared" si="97"/>
        <v>4.3262377413654898</v>
      </c>
      <c r="BW32" s="40">
        <f t="shared" si="97"/>
        <v>4.4359667763302202</v>
      </c>
      <c r="BX32" s="27">
        <f t="shared" ref="BX32:BZ32" si="113">BW32*BX$6</f>
        <v>4.5507484538233802</v>
      </c>
      <c r="BY32" s="40">
        <f t="shared" si="113"/>
        <v>4.6700049468959177</v>
      </c>
      <c r="BZ32" s="42">
        <f t="shared" si="113"/>
        <v>4.7931534675426626</v>
      </c>
      <c r="CA32" s="40">
        <f t="shared" si="86"/>
        <v>4.920532306932591</v>
      </c>
      <c r="CB32" s="59">
        <f t="shared" si="99"/>
        <v>1982</v>
      </c>
    </row>
    <row r="33" spans="1:80" s="11" customFormat="1" ht="10.5" customHeight="1" x14ac:dyDescent="0.15">
      <c r="A33" s="43" t="s">
        <v>32</v>
      </c>
      <c r="B33" s="30"/>
      <c r="C33" s="33"/>
      <c r="D33" s="32"/>
      <c r="E33" s="33"/>
      <c r="F33" s="32"/>
      <c r="G33" s="36"/>
      <c r="H33" s="32"/>
      <c r="I33" s="36"/>
      <c r="J33" s="32"/>
      <c r="K33" s="36"/>
      <c r="L33" s="32"/>
      <c r="M33" s="33"/>
      <c r="N33" s="32"/>
      <c r="O33" s="33"/>
      <c r="P33" s="32"/>
      <c r="Q33" s="33"/>
      <c r="R33" s="32"/>
      <c r="S33" s="33"/>
      <c r="T33" s="32"/>
      <c r="U33" s="33"/>
      <c r="V33" s="32"/>
      <c r="W33" s="33"/>
      <c r="X33" s="32"/>
      <c r="Y33" s="33"/>
      <c r="Z33" s="32"/>
      <c r="AA33" s="41">
        <v>1</v>
      </c>
      <c r="AB33" s="31">
        <f t="shared" ref="AB33:AH33" si="114">AA33*AB$6</f>
        <v>1.054</v>
      </c>
      <c r="AC33" s="41">
        <f t="shared" si="114"/>
        <v>1.089836</v>
      </c>
      <c r="AD33" s="31">
        <f t="shared" si="114"/>
        <v>1.1225310800000001</v>
      </c>
      <c r="AE33" s="41">
        <f t="shared" si="114"/>
        <v>1.1685548542799999</v>
      </c>
      <c r="AF33" s="31">
        <f t="shared" si="114"/>
        <v>1.2304882615568398</v>
      </c>
      <c r="AG33" s="41">
        <f t="shared" si="114"/>
        <v>1.2895516981115682</v>
      </c>
      <c r="AH33" s="31">
        <f t="shared" si="114"/>
        <v>1.3475815245265887</v>
      </c>
      <c r="AI33" s="41">
        <f t="shared" si="50"/>
        <v>1.3960944594095459</v>
      </c>
      <c r="AJ33" s="31">
        <f t="shared" si="33"/>
        <v>1.4686913712988423</v>
      </c>
      <c r="AK33" s="41">
        <f t="shared" si="33"/>
        <v>1.5303764088933938</v>
      </c>
      <c r="AL33" s="31">
        <f t="shared" si="33"/>
        <v>1.5778180775690889</v>
      </c>
      <c r="AM33" s="41">
        <f t="shared" si="33"/>
        <v>1.6188413475858852</v>
      </c>
      <c r="AN33" s="31">
        <f t="shared" si="33"/>
        <v>1.6593123812755322</v>
      </c>
      <c r="AO33" s="41">
        <f t="shared" si="33"/>
        <v>1.6825427546133895</v>
      </c>
      <c r="AP33" s="31">
        <f t="shared" si="33"/>
        <v>1.7243829287813948</v>
      </c>
      <c r="AQ33" s="41">
        <f t="shared" ref="AQ33:AQ48" si="115">AP33*AQ$6</f>
        <v>1.7667419706804148</v>
      </c>
      <c r="AR33" s="31">
        <f t="shared" si="34"/>
        <v>1.8379360843345538</v>
      </c>
      <c r="AS33" s="41">
        <f t="shared" si="34"/>
        <v>1.9051247512326086</v>
      </c>
      <c r="AT33" s="31">
        <f t="shared" si="34"/>
        <v>1.9580786095551386</v>
      </c>
      <c r="AU33" s="41">
        <f t="shared" si="34"/>
        <v>2.000610435206811</v>
      </c>
      <c r="AV33" s="31">
        <f t="shared" si="34"/>
        <v>2.0694555187379655</v>
      </c>
      <c r="AW33" s="41">
        <f t="shared" si="34"/>
        <v>2.1330977300817198</v>
      </c>
      <c r="AX33" s="31">
        <f t="shared" si="69"/>
        <v>2.2005244186877415</v>
      </c>
      <c r="AY33" s="41">
        <f t="shared" si="35"/>
        <v>2.285312189355746</v>
      </c>
      <c r="AZ33" s="31">
        <f t="shared" si="35"/>
        <v>2.366708283522267</v>
      </c>
      <c r="BA33" s="41">
        <f t="shared" si="35"/>
        <v>2.4117941747302849</v>
      </c>
      <c r="BB33" s="31">
        <f t="shared" si="35"/>
        <v>2.444819502087991</v>
      </c>
      <c r="BC33" s="41">
        <f t="shared" si="35"/>
        <v>2.4842703520527665</v>
      </c>
      <c r="BD33" s="31">
        <f t="shared" si="84"/>
        <v>2.5106872159882494</v>
      </c>
      <c r="BE33" s="41">
        <f t="shared" si="104"/>
        <v>2.5484417624665121</v>
      </c>
      <c r="BF33" s="31">
        <f t="shared" si="104"/>
        <v>2.5984627971025045</v>
      </c>
      <c r="BG33" s="41">
        <f t="shared" si="104"/>
        <v>2.6507612023983489</v>
      </c>
      <c r="BH33" s="31">
        <f t="shared" si="104"/>
        <v>2.6828211497600662</v>
      </c>
      <c r="BI33" s="31">
        <f t="shared" si="105"/>
        <v>2.7398710480796646</v>
      </c>
      <c r="BJ33" s="64">
        <f t="shared" si="105"/>
        <v>2.8090664048420879</v>
      </c>
      <c r="BK33" s="41">
        <f t="shared" si="105"/>
        <v>2.8632820546138076</v>
      </c>
      <c r="BL33" s="64">
        <f t="shared" si="105"/>
        <v>2.9265771087426979</v>
      </c>
      <c r="BM33" s="41">
        <f t="shared" si="105"/>
        <v>3.0367942838002353</v>
      </c>
      <c r="BN33" s="64">
        <f t="shared" si="105"/>
        <v>3.205279368452028</v>
      </c>
      <c r="BO33" s="41">
        <f t="shared" si="105"/>
        <v>3.3311814229349714</v>
      </c>
      <c r="BP33" s="64">
        <f t="shared" si="95"/>
        <v>3.439551547017401</v>
      </c>
      <c r="BQ33" s="41">
        <f t="shared" si="95"/>
        <v>3.5700047390935681</v>
      </c>
      <c r="BR33" s="64">
        <f t="shared" ref="BR33" si="116">BQ33*BR$6</f>
        <v>3.6846435495722356</v>
      </c>
      <c r="BS33" s="41">
        <f t="shared" si="27"/>
        <v>3.7758215632192411</v>
      </c>
      <c r="BT33" s="64">
        <f t="shared" si="28"/>
        <v>3.8705891516873536</v>
      </c>
      <c r="BU33" s="41">
        <f t="shared" si="28"/>
        <v>3.9659396008823662</v>
      </c>
      <c r="BV33" s="64">
        <f t="shared" si="97"/>
        <v>4.0660129148171897</v>
      </c>
      <c r="BW33" s="41">
        <f t="shared" si="97"/>
        <v>4.1691417070772747</v>
      </c>
      <c r="BX33" s="64">
        <f t="shared" ref="BX33:BZ33" si="117">BW33*BX$6</f>
        <v>4.2770192235182147</v>
      </c>
      <c r="BY33" s="41">
        <f t="shared" si="117"/>
        <v>4.3891023936991713</v>
      </c>
      <c r="BZ33" s="31">
        <f t="shared" si="117"/>
        <v>4.5048434845325787</v>
      </c>
      <c r="CA33" s="41">
        <f t="shared" si="86"/>
        <v>4.6245604388464212</v>
      </c>
      <c r="CB33" s="56">
        <f t="shared" si="99"/>
        <v>1983</v>
      </c>
    </row>
    <row r="34" spans="1:80" s="11" customFormat="1" ht="10.5" customHeight="1" x14ac:dyDescent="0.15">
      <c r="A34" s="44" t="s">
        <v>33</v>
      </c>
      <c r="B34" s="28"/>
      <c r="C34" s="29"/>
      <c r="D34" s="39"/>
      <c r="E34" s="29"/>
      <c r="F34" s="39"/>
      <c r="G34" s="38"/>
      <c r="H34" s="39"/>
      <c r="I34" s="38"/>
      <c r="J34" s="39"/>
      <c r="K34" s="38"/>
      <c r="L34" s="39"/>
      <c r="M34" s="29"/>
      <c r="N34" s="39"/>
      <c r="O34" s="29"/>
      <c r="P34" s="39"/>
      <c r="Q34" s="29"/>
      <c r="R34" s="39"/>
      <c r="S34" s="29"/>
      <c r="T34" s="39"/>
      <c r="U34" s="29"/>
      <c r="V34" s="39"/>
      <c r="W34" s="29"/>
      <c r="X34" s="39"/>
      <c r="Y34" s="29"/>
      <c r="Z34" s="39"/>
      <c r="AA34" s="29"/>
      <c r="AB34" s="42">
        <v>1</v>
      </c>
      <c r="AC34" s="40">
        <f t="shared" ref="AC34:AH34" si="118">AB34*AC$6</f>
        <v>1.034</v>
      </c>
      <c r="AD34" s="42">
        <f t="shared" si="118"/>
        <v>1.0650200000000001</v>
      </c>
      <c r="AE34" s="40">
        <f t="shared" si="118"/>
        <v>1.10868582</v>
      </c>
      <c r="AF34" s="42">
        <f t="shared" si="118"/>
        <v>1.1674461684599999</v>
      </c>
      <c r="AG34" s="40">
        <f t="shared" si="118"/>
        <v>1.2234835845460801</v>
      </c>
      <c r="AH34" s="42">
        <f t="shared" si="118"/>
        <v>1.2785403458506537</v>
      </c>
      <c r="AI34" s="40">
        <f t="shared" si="50"/>
        <v>1.3245677983012774</v>
      </c>
      <c r="AJ34" s="42">
        <f t="shared" si="33"/>
        <v>1.3934453238129438</v>
      </c>
      <c r="AK34" s="40">
        <f t="shared" si="33"/>
        <v>1.4519700274130876</v>
      </c>
      <c r="AL34" s="42">
        <f t="shared" si="33"/>
        <v>1.4969810982628931</v>
      </c>
      <c r="AM34" s="40">
        <f t="shared" si="33"/>
        <v>1.5359026068177284</v>
      </c>
      <c r="AN34" s="42">
        <f t="shared" si="33"/>
        <v>1.5743001719881715</v>
      </c>
      <c r="AO34" s="40">
        <f t="shared" si="33"/>
        <v>1.5963403743960058</v>
      </c>
      <c r="AP34" s="42">
        <f t="shared" si="33"/>
        <v>1.6360369343276997</v>
      </c>
      <c r="AQ34" s="40">
        <f t="shared" si="115"/>
        <v>1.6762257786341703</v>
      </c>
      <c r="AR34" s="42">
        <f t="shared" si="34"/>
        <v>1.7437723760289892</v>
      </c>
      <c r="AS34" s="40">
        <f t="shared" si="34"/>
        <v>1.8075187393098762</v>
      </c>
      <c r="AT34" s="42">
        <f t="shared" si="34"/>
        <v>1.8577595916082918</v>
      </c>
      <c r="AU34" s="40">
        <f t="shared" si="34"/>
        <v>1.898112367368892</v>
      </c>
      <c r="AV34" s="42">
        <f t="shared" si="34"/>
        <v>1.9634302834326058</v>
      </c>
      <c r="AW34" s="40">
        <f t="shared" si="34"/>
        <v>2.0238118881230749</v>
      </c>
      <c r="AX34" s="42">
        <f t="shared" si="69"/>
        <v>2.0877840784513686</v>
      </c>
      <c r="AY34" s="40">
        <f t="shared" si="35"/>
        <v>2.1682278836392288</v>
      </c>
      <c r="AZ34" s="42">
        <f t="shared" si="35"/>
        <v>2.2454537794328919</v>
      </c>
      <c r="BA34" s="40">
        <f t="shared" si="35"/>
        <v>2.2882297672962868</v>
      </c>
      <c r="BB34" s="42">
        <f t="shared" si="35"/>
        <v>2.3195630949601447</v>
      </c>
      <c r="BC34" s="40">
        <f t="shared" si="35"/>
        <v>2.3569927438830813</v>
      </c>
      <c r="BD34" s="42">
        <f t="shared" si="84"/>
        <v>2.3820561821520405</v>
      </c>
      <c r="BE34" s="40">
        <f t="shared" si="104"/>
        <v>2.4178764349777166</v>
      </c>
      <c r="BF34" s="42">
        <f t="shared" si="104"/>
        <v>2.465334722108639</v>
      </c>
      <c r="BG34" s="40">
        <f t="shared" si="104"/>
        <v>2.5149537024652275</v>
      </c>
      <c r="BH34" s="42">
        <f t="shared" si="104"/>
        <v>2.5453711098292859</v>
      </c>
      <c r="BI34" s="42">
        <f t="shared" si="105"/>
        <v>2.5994981480831743</v>
      </c>
      <c r="BJ34" s="27">
        <f t="shared" si="105"/>
        <v>2.6651483916907863</v>
      </c>
      <c r="BK34" s="40">
        <f t="shared" si="105"/>
        <v>2.7165863895766682</v>
      </c>
      <c r="BL34" s="27">
        <f t="shared" si="105"/>
        <v>2.7766386230955393</v>
      </c>
      <c r="BM34" s="40">
        <f t="shared" si="105"/>
        <v>2.8812089979129372</v>
      </c>
      <c r="BN34" s="27">
        <f t="shared" si="105"/>
        <v>3.041062019404202</v>
      </c>
      <c r="BO34" s="40">
        <f t="shared" si="105"/>
        <v>3.1605136839990253</v>
      </c>
      <c r="BP34" s="27">
        <f t="shared" si="95"/>
        <v>3.2633316385364348</v>
      </c>
      <c r="BQ34" s="40">
        <f t="shared" si="95"/>
        <v>3.3871012704872578</v>
      </c>
      <c r="BR34" s="27">
        <f t="shared" ref="BR34" si="119">BQ34*BR$6</f>
        <v>3.4958667453247032</v>
      </c>
      <c r="BS34" s="40">
        <f t="shared" si="27"/>
        <v>3.5823733996387501</v>
      </c>
      <c r="BT34" s="27">
        <f t="shared" si="28"/>
        <v>3.672285722663525</v>
      </c>
      <c r="BU34" s="40">
        <f t="shared" si="28"/>
        <v>3.7627510444804249</v>
      </c>
      <c r="BV34" s="27">
        <f t="shared" si="97"/>
        <v>3.8576972626349066</v>
      </c>
      <c r="BW34" s="40">
        <f t="shared" si="97"/>
        <v>3.955542416581856</v>
      </c>
      <c r="BX34" s="27">
        <f t="shared" ref="BX34:BZ34" si="120">BW34*BX$6</f>
        <v>4.0578930014404326</v>
      </c>
      <c r="BY34" s="40">
        <f t="shared" si="120"/>
        <v>4.1642337701130669</v>
      </c>
      <c r="BZ34" s="42">
        <f t="shared" si="120"/>
        <v>4.2740450517386908</v>
      </c>
      <c r="CA34" s="40">
        <f t="shared" si="86"/>
        <v>4.3876284998542907</v>
      </c>
      <c r="CB34" s="59">
        <f t="shared" si="99"/>
        <v>1984</v>
      </c>
    </row>
    <row r="35" spans="1:80" s="11" customFormat="1" ht="10.5" customHeight="1" x14ac:dyDescent="0.15">
      <c r="A35" s="43" t="s">
        <v>34</v>
      </c>
      <c r="B35" s="30"/>
      <c r="C35" s="33"/>
      <c r="D35" s="32"/>
      <c r="E35" s="33"/>
      <c r="F35" s="32"/>
      <c r="G35" s="36"/>
      <c r="H35" s="32"/>
      <c r="I35" s="36"/>
      <c r="J35" s="32"/>
      <c r="K35" s="36"/>
      <c r="L35" s="32"/>
      <c r="M35" s="33"/>
      <c r="N35" s="32"/>
      <c r="O35" s="33"/>
      <c r="P35" s="32"/>
      <c r="Q35" s="33"/>
      <c r="R35" s="32"/>
      <c r="S35" s="33"/>
      <c r="T35" s="32"/>
      <c r="U35" s="33"/>
      <c r="V35" s="32"/>
      <c r="W35" s="33"/>
      <c r="X35" s="32"/>
      <c r="Y35" s="33"/>
      <c r="Z35" s="32"/>
      <c r="AA35" s="33"/>
      <c r="AB35" s="32"/>
      <c r="AC35" s="41">
        <v>1</v>
      </c>
      <c r="AD35" s="31">
        <f>AC35*AD$6</f>
        <v>1.03</v>
      </c>
      <c r="AE35" s="41">
        <f>AD35*AE$6</f>
        <v>1.07223</v>
      </c>
      <c r="AF35" s="31">
        <f>AE35*AF$6</f>
        <v>1.1290581899999999</v>
      </c>
      <c r="AG35" s="41">
        <f>AF35*AG$6</f>
        <v>1.1832529831199998</v>
      </c>
      <c r="AH35" s="31">
        <f>AG35*AH$6</f>
        <v>1.2364993673603997</v>
      </c>
      <c r="AI35" s="41">
        <f t="shared" si="50"/>
        <v>1.2810133445853742</v>
      </c>
      <c r="AJ35" s="31">
        <f t="shared" si="33"/>
        <v>1.3476260385038137</v>
      </c>
      <c r="AK35" s="41">
        <f t="shared" si="33"/>
        <v>1.4042263321209738</v>
      </c>
      <c r="AL35" s="31">
        <f t="shared" si="33"/>
        <v>1.4477573484167239</v>
      </c>
      <c r="AM35" s="41">
        <f t="shared" si="33"/>
        <v>1.4853990394755587</v>
      </c>
      <c r="AN35" s="31">
        <f t="shared" si="33"/>
        <v>1.5225340154624476</v>
      </c>
      <c r="AO35" s="41">
        <f t="shared" si="33"/>
        <v>1.5438494916789218</v>
      </c>
      <c r="AP35" s="31">
        <f t="shared" si="33"/>
        <v>1.5822407488662467</v>
      </c>
      <c r="AQ35" s="41">
        <f t="shared" si="115"/>
        <v>1.6211081031278236</v>
      </c>
      <c r="AR35" s="31">
        <f t="shared" si="34"/>
        <v>1.6864336325231997</v>
      </c>
      <c r="AS35" s="41">
        <f t="shared" si="34"/>
        <v>1.7480838871468816</v>
      </c>
      <c r="AT35" s="31">
        <f t="shared" si="34"/>
        <v>1.7966727191569547</v>
      </c>
      <c r="AU35" s="41">
        <f t="shared" si="34"/>
        <v>1.835698614476684</v>
      </c>
      <c r="AV35" s="31">
        <f t="shared" si="34"/>
        <v>1.8988687460663494</v>
      </c>
      <c r="AW35" s="41">
        <f t="shared" si="34"/>
        <v>1.9572648821306327</v>
      </c>
      <c r="AX35" s="31">
        <f t="shared" si="69"/>
        <v>2.0191335381541275</v>
      </c>
      <c r="AY35" s="41">
        <f t="shared" si="35"/>
        <v>2.0969321892062167</v>
      </c>
      <c r="AZ35" s="31">
        <f t="shared" si="35"/>
        <v>2.1716187421981541</v>
      </c>
      <c r="BA35" s="41">
        <f t="shared" si="35"/>
        <v>2.2129881695321916</v>
      </c>
      <c r="BB35" s="31">
        <f t="shared" si="35"/>
        <v>2.2432911943521701</v>
      </c>
      <c r="BC35" s="41">
        <f t="shared" si="35"/>
        <v>2.2794900811248362</v>
      </c>
      <c r="BD35" s="31">
        <f t="shared" si="84"/>
        <v>2.3037293831257637</v>
      </c>
      <c r="BE35" s="41">
        <f t="shared" si="104"/>
        <v>2.3383717939823172</v>
      </c>
      <c r="BF35" s="31">
        <f t="shared" si="104"/>
        <v>2.3842695571650276</v>
      </c>
      <c r="BG35" s="41">
        <f t="shared" si="104"/>
        <v>2.4322569656336821</v>
      </c>
      <c r="BH35" s="31">
        <f t="shared" si="104"/>
        <v>2.4616741874557886</v>
      </c>
      <c r="BI35" s="31">
        <f t="shared" si="105"/>
        <v>2.5140214198096458</v>
      </c>
      <c r="BJ35" s="64">
        <f t="shared" si="105"/>
        <v>2.5775129513450543</v>
      </c>
      <c r="BK35" s="41">
        <f t="shared" si="105"/>
        <v>2.6272595643874932</v>
      </c>
      <c r="BL35" s="64">
        <f t="shared" si="105"/>
        <v>2.6853371596668656</v>
      </c>
      <c r="BM35" s="41">
        <f t="shared" si="105"/>
        <v>2.7864690502059353</v>
      </c>
      <c r="BN35" s="64">
        <f t="shared" si="105"/>
        <v>2.9410657827893631</v>
      </c>
      <c r="BO35" s="41">
        <f t="shared" si="105"/>
        <v>3.056589636362693</v>
      </c>
      <c r="BP35" s="64">
        <f t="shared" si="95"/>
        <v>3.1560267297257583</v>
      </c>
      <c r="BQ35" s="41">
        <f t="shared" si="95"/>
        <v>3.2757265672023759</v>
      </c>
      <c r="BR35" s="64">
        <f t="shared" ref="BR35" si="121">BQ35*BR$6</f>
        <v>3.3809156144339481</v>
      </c>
      <c r="BS35" s="41">
        <f t="shared" si="27"/>
        <v>3.4645777559368947</v>
      </c>
      <c r="BT35" s="64">
        <f t="shared" si="28"/>
        <v>3.551533580912499</v>
      </c>
      <c r="BU35" s="41">
        <f t="shared" si="28"/>
        <v>3.6390242209675279</v>
      </c>
      <c r="BV35" s="64">
        <f t="shared" si="97"/>
        <v>3.7308484164747635</v>
      </c>
      <c r="BW35" s="41">
        <f t="shared" si="97"/>
        <v>3.8254762249340954</v>
      </c>
      <c r="BX35" s="64">
        <f t="shared" ref="BX35:BZ35" si="122">BW35*BX$6</f>
        <v>3.9244613166735314</v>
      </c>
      <c r="BY35" s="41">
        <f t="shared" si="122"/>
        <v>4.0273053869565434</v>
      </c>
      <c r="BZ35" s="31">
        <f t="shared" si="122"/>
        <v>4.1335058527453477</v>
      </c>
      <c r="CA35" s="41">
        <f t="shared" si="86"/>
        <v>4.2433544486018269</v>
      </c>
      <c r="CB35" s="56">
        <f t="shared" si="99"/>
        <v>1985</v>
      </c>
    </row>
    <row r="36" spans="1:80" s="11" customFormat="1" ht="10.5" customHeight="1" x14ac:dyDescent="0.15">
      <c r="A36" s="44" t="s">
        <v>35</v>
      </c>
      <c r="B36" s="28"/>
      <c r="C36" s="29"/>
      <c r="D36" s="39"/>
      <c r="E36" s="29"/>
      <c r="F36" s="39"/>
      <c r="G36" s="38"/>
      <c r="H36" s="39"/>
      <c r="I36" s="38"/>
      <c r="J36" s="39"/>
      <c r="K36" s="38"/>
      <c r="L36" s="39"/>
      <c r="M36" s="29"/>
      <c r="N36" s="39"/>
      <c r="O36" s="29"/>
      <c r="P36" s="39"/>
      <c r="Q36" s="29"/>
      <c r="R36" s="39"/>
      <c r="S36" s="29"/>
      <c r="T36" s="39"/>
      <c r="U36" s="29"/>
      <c r="V36" s="39"/>
      <c r="W36" s="29"/>
      <c r="X36" s="39"/>
      <c r="Y36" s="29"/>
      <c r="Z36" s="39"/>
      <c r="AA36" s="29"/>
      <c r="AB36" s="39"/>
      <c r="AC36" s="29"/>
      <c r="AD36" s="42">
        <v>1</v>
      </c>
      <c r="AE36" s="40">
        <f>AD36*AE$6</f>
        <v>1.0409999999999999</v>
      </c>
      <c r="AF36" s="42">
        <f>AE36*AF$6</f>
        <v>1.0961729999999998</v>
      </c>
      <c r="AG36" s="40">
        <f>AF36*AG$6</f>
        <v>1.1487893039999999</v>
      </c>
      <c r="AH36" s="42">
        <f>AG36*AH$6</f>
        <v>1.2004848226799998</v>
      </c>
      <c r="AI36" s="40">
        <f t="shared" si="50"/>
        <v>1.2437022762964798</v>
      </c>
      <c r="AJ36" s="42">
        <f t="shared" si="33"/>
        <v>1.3083747946638968</v>
      </c>
      <c r="AK36" s="40">
        <f t="shared" si="33"/>
        <v>1.3633265360397806</v>
      </c>
      <c r="AL36" s="42">
        <f t="shared" si="33"/>
        <v>1.4055896586570138</v>
      </c>
      <c r="AM36" s="40">
        <f t="shared" si="33"/>
        <v>1.4421349897820961</v>
      </c>
      <c r="AN36" s="42">
        <f t="shared" si="33"/>
        <v>1.4781883645266483</v>
      </c>
      <c r="AO36" s="40">
        <f t="shared" si="33"/>
        <v>1.4988830016300214</v>
      </c>
      <c r="AP36" s="42">
        <f t="shared" si="33"/>
        <v>1.5361560668604337</v>
      </c>
      <c r="AQ36" s="40">
        <f t="shared" si="115"/>
        <v>1.573891362260023</v>
      </c>
      <c r="AR36" s="42">
        <f t="shared" si="34"/>
        <v>1.6373142063332036</v>
      </c>
      <c r="AS36" s="40">
        <f t="shared" si="34"/>
        <v>1.6971688224727004</v>
      </c>
      <c r="AT36" s="42">
        <f t="shared" si="34"/>
        <v>1.7443424457834509</v>
      </c>
      <c r="AU36" s="40">
        <f t="shared" si="34"/>
        <v>1.7822316645404694</v>
      </c>
      <c r="AV36" s="42">
        <f t="shared" si="34"/>
        <v>1.8435618893848047</v>
      </c>
      <c r="AW36" s="40">
        <f t="shared" si="34"/>
        <v>1.9002571671171185</v>
      </c>
      <c r="AX36" s="42">
        <f t="shared" si="69"/>
        <v>1.9603238234506088</v>
      </c>
      <c r="AY36" s="40">
        <f t="shared" si="35"/>
        <v>2.0358564943749671</v>
      </c>
      <c r="AZ36" s="42">
        <f t="shared" si="35"/>
        <v>2.1083677108719936</v>
      </c>
      <c r="BA36" s="40">
        <f t="shared" si="35"/>
        <v>2.1485322034293115</v>
      </c>
      <c r="BB36" s="42">
        <f t="shared" si="35"/>
        <v>2.1779526158758924</v>
      </c>
      <c r="BC36" s="40">
        <f t="shared" si="35"/>
        <v>2.2130971661406167</v>
      </c>
      <c r="BD36" s="42">
        <f t="shared" si="84"/>
        <v>2.2366304690541385</v>
      </c>
      <c r="BE36" s="40">
        <f t="shared" si="104"/>
        <v>2.270263877652734</v>
      </c>
      <c r="BF36" s="42">
        <f t="shared" si="104"/>
        <v>2.3148248127815787</v>
      </c>
      <c r="BG36" s="40">
        <f t="shared" si="104"/>
        <v>2.3614145297414373</v>
      </c>
      <c r="BH36" s="42">
        <f t="shared" si="104"/>
        <v>2.389974939277463</v>
      </c>
      <c r="BI36" s="42">
        <f t="shared" si="105"/>
        <v>2.4407974949608193</v>
      </c>
      <c r="BJ36" s="27">
        <f t="shared" si="105"/>
        <v>2.5024397585874292</v>
      </c>
      <c r="BK36" s="40">
        <f t="shared" si="105"/>
        <v>2.5507374411529038</v>
      </c>
      <c r="BL36" s="27">
        <f t="shared" si="105"/>
        <v>2.6071234559872463</v>
      </c>
      <c r="BM36" s="40">
        <f t="shared" si="105"/>
        <v>2.7053097574814884</v>
      </c>
      <c r="BN36" s="27">
        <f t="shared" si="105"/>
        <v>2.8554036726110299</v>
      </c>
      <c r="BO36" s="40">
        <f t="shared" si="105"/>
        <v>2.967562753750185</v>
      </c>
      <c r="BP36" s="27">
        <f t="shared" si="95"/>
        <v>3.0641036210929666</v>
      </c>
      <c r="BQ36" s="40">
        <f t="shared" si="95"/>
        <v>3.180317055536285</v>
      </c>
      <c r="BR36" s="27">
        <f t="shared" ref="BR36" si="123">BQ36*BR$6</f>
        <v>3.2824423441106267</v>
      </c>
      <c r="BS36" s="40">
        <f t="shared" si="27"/>
        <v>3.363667724210575</v>
      </c>
      <c r="BT36" s="27">
        <f t="shared" si="28"/>
        <v>3.448090855254851</v>
      </c>
      <c r="BU36" s="40">
        <f t="shared" si="28"/>
        <v>3.5330332242403157</v>
      </c>
      <c r="BV36" s="27">
        <f t="shared" si="97"/>
        <v>3.6221829286162728</v>
      </c>
      <c r="BW36" s="40">
        <f t="shared" si="97"/>
        <v>3.7140545873146533</v>
      </c>
      <c r="BX36" s="27">
        <f t="shared" ref="BX36:BZ36" si="124">BW36*BX$6</f>
        <v>3.8101566181296396</v>
      </c>
      <c r="BY36" s="40">
        <f t="shared" si="124"/>
        <v>3.9100052300548938</v>
      </c>
      <c r="BZ36" s="42">
        <f t="shared" si="124"/>
        <v>4.0131124783935386</v>
      </c>
      <c r="CA36" s="40">
        <f t="shared" si="86"/>
        <v>4.1197616005842956</v>
      </c>
      <c r="CB36" s="59">
        <f t="shared" si="99"/>
        <v>1986</v>
      </c>
    </row>
    <row r="37" spans="1:80" s="11" customFormat="1" ht="10.5" customHeight="1" x14ac:dyDescent="0.15">
      <c r="A37" s="43" t="s">
        <v>36</v>
      </c>
      <c r="B37" s="30"/>
      <c r="C37" s="33"/>
      <c r="D37" s="32"/>
      <c r="E37" s="33"/>
      <c r="F37" s="32"/>
      <c r="G37" s="36"/>
      <c r="H37" s="32"/>
      <c r="I37" s="36"/>
      <c r="J37" s="32"/>
      <c r="K37" s="36"/>
      <c r="L37" s="32"/>
      <c r="M37" s="33"/>
      <c r="N37" s="32"/>
      <c r="O37" s="33"/>
      <c r="P37" s="32"/>
      <c r="Q37" s="33"/>
      <c r="R37" s="32"/>
      <c r="S37" s="33"/>
      <c r="T37" s="32"/>
      <c r="U37" s="33"/>
      <c r="V37" s="32"/>
      <c r="W37" s="33"/>
      <c r="X37" s="32"/>
      <c r="Y37" s="33"/>
      <c r="Z37" s="32"/>
      <c r="AA37" s="33"/>
      <c r="AB37" s="32"/>
      <c r="AC37" s="33"/>
      <c r="AD37" s="32"/>
      <c r="AE37" s="41">
        <v>1</v>
      </c>
      <c r="AF37" s="31">
        <f>AE37*AF$6</f>
        <v>1.0529999999999999</v>
      </c>
      <c r="AG37" s="41">
        <f>AF37*AG$6</f>
        <v>1.1035440000000001</v>
      </c>
      <c r="AH37" s="31">
        <f>AG37*AH$6</f>
        <v>1.1532034799999999</v>
      </c>
      <c r="AI37" s="41">
        <f t="shared" si="50"/>
        <v>1.19471880528</v>
      </c>
      <c r="AJ37" s="31">
        <f t="shared" si="33"/>
        <v>1.25684418315456</v>
      </c>
      <c r="AK37" s="41">
        <f t="shared" si="33"/>
        <v>1.3096316388470517</v>
      </c>
      <c r="AL37" s="31">
        <f t="shared" si="33"/>
        <v>1.3502302196513103</v>
      </c>
      <c r="AM37" s="41">
        <f t="shared" si="33"/>
        <v>1.3853362053622444</v>
      </c>
      <c r="AN37" s="31">
        <f t="shared" si="33"/>
        <v>1.4199696104963004</v>
      </c>
      <c r="AO37" s="41">
        <f t="shared" si="33"/>
        <v>1.4398491850432487</v>
      </c>
      <c r="AP37" s="31">
        <f t="shared" si="33"/>
        <v>1.4756542429014738</v>
      </c>
      <c r="AQ37" s="41">
        <f t="shared" si="115"/>
        <v>1.5119033258981975</v>
      </c>
      <c r="AR37" s="31">
        <f t="shared" si="34"/>
        <v>1.5728282481586977</v>
      </c>
      <c r="AS37" s="41">
        <f t="shared" si="34"/>
        <v>1.6303254778796361</v>
      </c>
      <c r="AT37" s="31">
        <f t="shared" si="34"/>
        <v>1.6756411582934214</v>
      </c>
      <c r="AU37" s="41">
        <f t="shared" si="34"/>
        <v>1.7120381023443521</v>
      </c>
      <c r="AV37" s="31">
        <f t="shared" si="34"/>
        <v>1.7709528236165279</v>
      </c>
      <c r="AW37" s="41">
        <f t="shared" si="34"/>
        <v>1.8254151461259553</v>
      </c>
      <c r="AX37" s="31">
        <f t="shared" si="69"/>
        <v>1.8831160647940537</v>
      </c>
      <c r="AY37" s="41">
        <f t="shared" si="35"/>
        <v>1.9556738658741291</v>
      </c>
      <c r="AZ37" s="31">
        <f t="shared" si="35"/>
        <v>2.0253292131335203</v>
      </c>
      <c r="BA37" s="41">
        <f t="shared" si="35"/>
        <v>2.0639118188562082</v>
      </c>
      <c r="BB37" s="31">
        <f t="shared" si="35"/>
        <v>2.0921735022823187</v>
      </c>
      <c r="BC37" s="41">
        <f t="shared" si="35"/>
        <v>2.1259338771763865</v>
      </c>
      <c r="BD37" s="31">
        <f t="shared" si="84"/>
        <v>2.1485403160942749</v>
      </c>
      <c r="BE37" s="41">
        <f t="shared" si="104"/>
        <v>2.1808490659488333</v>
      </c>
      <c r="BF37" s="31">
        <f t="shared" si="104"/>
        <v>2.2236549594443615</v>
      </c>
      <c r="BG37" s="41">
        <f t="shared" si="104"/>
        <v>2.2684097307794802</v>
      </c>
      <c r="BH37" s="31">
        <f t="shared" si="104"/>
        <v>2.2958452826872859</v>
      </c>
      <c r="BI37" s="31">
        <f t="shared" si="105"/>
        <v>2.3446661815185603</v>
      </c>
      <c r="BJ37" s="64">
        <f t="shared" si="105"/>
        <v>2.4038806518611251</v>
      </c>
      <c r="BK37" s="41">
        <f t="shared" si="105"/>
        <v>2.4502761202237329</v>
      </c>
      <c r="BL37" s="64">
        <f t="shared" si="105"/>
        <v>2.5044413602182982</v>
      </c>
      <c r="BM37" s="41">
        <f t="shared" si="105"/>
        <v>2.5987605739495589</v>
      </c>
      <c r="BN37" s="64">
        <f t="shared" si="105"/>
        <v>2.7429430092325</v>
      </c>
      <c r="BO37" s="41">
        <f t="shared" si="105"/>
        <v>2.8506846817965301</v>
      </c>
      <c r="BP37" s="64">
        <f t="shared" si="95"/>
        <v>2.9434232671402203</v>
      </c>
      <c r="BQ37" s="41">
        <f t="shared" si="95"/>
        <v>3.0550596114661746</v>
      </c>
      <c r="BR37" s="64">
        <f t="shared" ref="BR37" si="125">BQ37*BR$6</f>
        <v>3.1531626744578571</v>
      </c>
      <c r="BS37" s="41">
        <f t="shared" si="27"/>
        <v>3.2311889761869139</v>
      </c>
      <c r="BT37" s="64">
        <f t="shared" si="28"/>
        <v>3.3122870847789176</v>
      </c>
      <c r="BU37" s="41">
        <f t="shared" si="28"/>
        <v>3.3938839810185573</v>
      </c>
      <c r="BV37" s="64">
        <f t="shared" si="97"/>
        <v>3.479522505875384</v>
      </c>
      <c r="BW37" s="41">
        <f t="shared" si="97"/>
        <v>3.5677757803214751</v>
      </c>
      <c r="BX37" s="64">
        <f t="shared" ref="BX37:BZ37" si="126">BW37*BX$6</f>
        <v>3.6600928128046513</v>
      </c>
      <c r="BY37" s="41">
        <f t="shared" si="126"/>
        <v>3.7560088665272775</v>
      </c>
      <c r="BZ37" s="31">
        <f t="shared" si="126"/>
        <v>3.85505521459514</v>
      </c>
      <c r="CA37" s="41">
        <f t="shared" si="86"/>
        <v>3.957503939081938</v>
      </c>
      <c r="CB37" s="56">
        <f t="shared" si="99"/>
        <v>1987</v>
      </c>
    </row>
    <row r="38" spans="1:80" s="11" customFormat="1" ht="10.5" customHeight="1" x14ac:dyDescent="0.15">
      <c r="A38" s="44" t="s">
        <v>37</v>
      </c>
      <c r="B38" s="28"/>
      <c r="C38" s="29"/>
      <c r="D38" s="39"/>
      <c r="E38" s="29"/>
      <c r="F38" s="39"/>
      <c r="G38" s="38"/>
      <c r="H38" s="50"/>
      <c r="I38" s="38"/>
      <c r="J38" s="39"/>
      <c r="K38" s="29"/>
      <c r="L38" s="39"/>
      <c r="M38" s="29"/>
      <c r="N38" s="39"/>
      <c r="O38" s="29"/>
      <c r="P38" s="39"/>
      <c r="Q38" s="29"/>
      <c r="R38" s="39"/>
      <c r="S38" s="29"/>
      <c r="T38" s="39"/>
      <c r="U38" s="29"/>
      <c r="V38" s="39"/>
      <c r="W38" s="29"/>
      <c r="X38" s="39"/>
      <c r="Y38" s="29"/>
      <c r="Z38" s="39"/>
      <c r="AA38" s="29"/>
      <c r="AB38" s="39"/>
      <c r="AC38" s="29"/>
      <c r="AD38" s="39"/>
      <c r="AE38" s="29"/>
      <c r="AF38" s="42">
        <v>1</v>
      </c>
      <c r="AG38" s="40">
        <f>AF38*AG$6</f>
        <v>1.048</v>
      </c>
      <c r="AH38" s="42">
        <f>AG38*AH$6</f>
        <v>1.0951599999999999</v>
      </c>
      <c r="AI38" s="40">
        <f t="shared" si="50"/>
        <v>1.13458576</v>
      </c>
      <c r="AJ38" s="42">
        <f t="shared" si="33"/>
        <v>1.1935842195200002</v>
      </c>
      <c r="AK38" s="40">
        <f t="shared" si="33"/>
        <v>1.2437147567398401</v>
      </c>
      <c r="AL38" s="42">
        <f t="shared" si="33"/>
        <v>1.282269914198775</v>
      </c>
      <c r="AM38" s="40">
        <f t="shared" si="33"/>
        <v>1.3156089319679432</v>
      </c>
      <c r="AN38" s="42">
        <f t="shared" si="33"/>
        <v>1.3484991552671417</v>
      </c>
      <c r="AO38" s="40">
        <f t="shared" si="33"/>
        <v>1.3673781434408816</v>
      </c>
      <c r="AP38" s="42">
        <f t="shared" si="33"/>
        <v>1.4013810473898134</v>
      </c>
      <c r="AQ38" s="40">
        <f t="shared" si="115"/>
        <v>1.4358056276336155</v>
      </c>
      <c r="AR38" s="42">
        <f t="shared" si="34"/>
        <v>1.4936640533320962</v>
      </c>
      <c r="AS38" s="40">
        <f t="shared" si="34"/>
        <v>1.5482673104270044</v>
      </c>
      <c r="AT38" s="42">
        <f t="shared" si="34"/>
        <v>1.5913021446281301</v>
      </c>
      <c r="AU38" s="40">
        <f t="shared" si="34"/>
        <v>1.6258671437268295</v>
      </c>
      <c r="AV38" s="42">
        <f t="shared" si="34"/>
        <v>1.6818165466443755</v>
      </c>
      <c r="AW38" s="40">
        <f t="shared" si="34"/>
        <v>1.7335376506419324</v>
      </c>
      <c r="AX38" s="42">
        <f t="shared" si="69"/>
        <v>1.7883343445337636</v>
      </c>
      <c r="AY38" s="40">
        <f t="shared" si="35"/>
        <v>1.8572401385319357</v>
      </c>
      <c r="AZ38" s="42">
        <f t="shared" si="35"/>
        <v>1.9233895661286986</v>
      </c>
      <c r="BA38" s="40">
        <f t="shared" si="35"/>
        <v>1.960030217337329</v>
      </c>
      <c r="BB38" s="42">
        <f t="shared" si="35"/>
        <v>1.9868694228701973</v>
      </c>
      <c r="BC38" s="40">
        <f t="shared" si="35"/>
        <v>2.0189305576223981</v>
      </c>
      <c r="BD38" s="42">
        <f t="shared" si="84"/>
        <v>2.0403991605833558</v>
      </c>
      <c r="BE38" s="40">
        <f t="shared" si="104"/>
        <v>2.0710817340444749</v>
      </c>
      <c r="BF38" s="42">
        <f t="shared" si="104"/>
        <v>2.1117331048854324</v>
      </c>
      <c r="BG38" s="40">
        <f t="shared" si="104"/>
        <v>2.1542352618988407</v>
      </c>
      <c r="BH38" s="42">
        <f t="shared" si="104"/>
        <v>2.1802899170819421</v>
      </c>
      <c r="BI38" s="42">
        <f t="shared" si="105"/>
        <v>2.2266535437023354</v>
      </c>
      <c r="BJ38" s="27">
        <f t="shared" si="105"/>
        <v>2.2828876086050562</v>
      </c>
      <c r="BK38" s="40">
        <f t="shared" si="105"/>
        <v>2.3269478824536867</v>
      </c>
      <c r="BL38" s="27">
        <f t="shared" si="105"/>
        <v>2.3783868568074995</v>
      </c>
      <c r="BM38" s="40">
        <f t="shared" si="105"/>
        <v>2.4679587596861894</v>
      </c>
      <c r="BN38" s="27">
        <f t="shared" si="105"/>
        <v>2.6048841493186123</v>
      </c>
      <c r="BO38" s="40">
        <f t="shared" si="105"/>
        <v>2.7072029266823634</v>
      </c>
      <c r="BP38" s="27">
        <f t="shared" si="95"/>
        <v>2.7952737579679194</v>
      </c>
      <c r="BQ38" s="40">
        <f t="shared" si="95"/>
        <v>2.9012911789802214</v>
      </c>
      <c r="BR38" s="27">
        <f t="shared" ref="BR38" si="127">BQ38*BR$6</f>
        <v>2.9944564809666248</v>
      </c>
      <c r="BS38" s="40">
        <f t="shared" si="27"/>
        <v>3.0685555329410379</v>
      </c>
      <c r="BT38" s="27">
        <f t="shared" si="28"/>
        <v>3.1455717804168248</v>
      </c>
      <c r="BU38" s="40">
        <f t="shared" si="28"/>
        <v>3.2230617103689991</v>
      </c>
      <c r="BV38" s="27">
        <f t="shared" si="97"/>
        <v>3.3043898441361663</v>
      </c>
      <c r="BW38" s="40">
        <f t="shared" si="97"/>
        <v>3.3882011209130809</v>
      </c>
      <c r="BX38" s="27">
        <f t="shared" ref="BX38:BZ38" si="128">BW38*BX$6</f>
        <v>3.4758716170984334</v>
      </c>
      <c r="BY38" s="40">
        <f t="shared" si="128"/>
        <v>3.566959987205391</v>
      </c>
      <c r="BZ38" s="42">
        <f t="shared" si="128"/>
        <v>3.6610210964816137</v>
      </c>
      <c r="CA38" s="40">
        <f t="shared" si="86"/>
        <v>3.758313332461479</v>
      </c>
      <c r="CB38" s="59">
        <f t="shared" si="99"/>
        <v>1988</v>
      </c>
    </row>
    <row r="39" spans="1:80" s="11" customFormat="1" ht="10.5" customHeight="1" x14ac:dyDescent="0.15">
      <c r="A39" s="43" t="s">
        <v>38</v>
      </c>
      <c r="B39" s="30"/>
      <c r="C39" s="33"/>
      <c r="D39" s="32"/>
      <c r="E39" s="33"/>
      <c r="F39" s="32"/>
      <c r="G39" s="36"/>
      <c r="H39" s="35"/>
      <c r="I39" s="36"/>
      <c r="J39" s="32"/>
      <c r="K39" s="33"/>
      <c r="L39" s="32"/>
      <c r="M39" s="33"/>
      <c r="N39" s="32"/>
      <c r="O39" s="33"/>
      <c r="P39" s="32"/>
      <c r="Q39" s="33"/>
      <c r="R39" s="32"/>
      <c r="S39" s="33"/>
      <c r="T39" s="32"/>
      <c r="U39" s="33"/>
      <c r="V39" s="32"/>
      <c r="W39" s="33"/>
      <c r="X39" s="32"/>
      <c r="Y39" s="33"/>
      <c r="Z39" s="32"/>
      <c r="AA39" s="33"/>
      <c r="AB39" s="32"/>
      <c r="AC39" s="33"/>
      <c r="AD39" s="32"/>
      <c r="AE39" s="33"/>
      <c r="AF39" s="32"/>
      <c r="AG39" s="41">
        <v>1</v>
      </c>
      <c r="AH39" s="31">
        <f>AG39*AH$6</f>
        <v>1.0449999999999999</v>
      </c>
      <c r="AI39" s="41">
        <f t="shared" si="50"/>
        <v>1.0826199999999999</v>
      </c>
      <c r="AJ39" s="31">
        <f t="shared" si="33"/>
        <v>1.1389162399999999</v>
      </c>
      <c r="AK39" s="41">
        <f t="shared" si="33"/>
        <v>1.18675072208</v>
      </c>
      <c r="AL39" s="31">
        <f t="shared" si="33"/>
        <v>1.2235399944644798</v>
      </c>
      <c r="AM39" s="41">
        <f t="shared" si="33"/>
        <v>1.2553520343205564</v>
      </c>
      <c r="AN39" s="31">
        <f t="shared" si="33"/>
        <v>1.2867358351785703</v>
      </c>
      <c r="AO39" s="41">
        <f t="shared" si="33"/>
        <v>1.3047501368710703</v>
      </c>
      <c r="AP39" s="31">
        <f t="shared" si="33"/>
        <v>1.3371956559063105</v>
      </c>
      <c r="AQ39" s="41">
        <f t="shared" si="115"/>
        <v>1.3700435378183353</v>
      </c>
      <c r="AR39" s="31">
        <f t="shared" si="34"/>
        <v>1.4252519592863513</v>
      </c>
      <c r="AS39" s="41">
        <f t="shared" si="34"/>
        <v>1.4773543038425614</v>
      </c>
      <c r="AT39" s="31">
        <f t="shared" si="34"/>
        <v>1.5184180769352387</v>
      </c>
      <c r="AU39" s="41">
        <f t="shared" si="34"/>
        <v>1.5513999463042267</v>
      </c>
      <c r="AV39" s="31">
        <f t="shared" si="34"/>
        <v>1.6047867811492134</v>
      </c>
      <c r="AW39" s="41">
        <f t="shared" si="34"/>
        <v>1.6541389796201644</v>
      </c>
      <c r="AX39" s="31">
        <f t="shared" si="69"/>
        <v>1.7064259012726752</v>
      </c>
      <c r="AY39" s="41">
        <f t="shared" si="35"/>
        <v>1.7721757047060456</v>
      </c>
      <c r="AZ39" s="31">
        <f t="shared" si="35"/>
        <v>1.8352953875273843</v>
      </c>
      <c r="BA39" s="41">
        <f t="shared" si="35"/>
        <v>1.8702578409707338</v>
      </c>
      <c r="BB39" s="31">
        <f t="shared" si="35"/>
        <v>1.8958677699143105</v>
      </c>
      <c r="BC39" s="41">
        <f t="shared" si="35"/>
        <v>1.9264604557465634</v>
      </c>
      <c r="BD39" s="31">
        <f t="shared" si="84"/>
        <v>1.9469457639154164</v>
      </c>
      <c r="BE39" s="41">
        <f t="shared" si="104"/>
        <v>1.9762230286683928</v>
      </c>
      <c r="BF39" s="31">
        <f t="shared" si="104"/>
        <v>2.0150125046616729</v>
      </c>
      <c r="BG39" s="41">
        <f t="shared" si="104"/>
        <v>2.0555679979950776</v>
      </c>
      <c r="BH39" s="31">
        <f t="shared" si="104"/>
        <v>2.0804293101926934</v>
      </c>
      <c r="BI39" s="31">
        <f t="shared" si="105"/>
        <v>2.1246694119297103</v>
      </c>
      <c r="BJ39" s="64">
        <f t="shared" si="105"/>
        <v>2.1783278708063523</v>
      </c>
      <c r="BK39" s="41">
        <f t="shared" si="105"/>
        <v>2.2203701168451215</v>
      </c>
      <c r="BL39" s="64">
        <f t="shared" si="105"/>
        <v>2.2694531076407447</v>
      </c>
      <c r="BM39" s="41">
        <f t="shared" si="105"/>
        <v>2.3549224806165938</v>
      </c>
      <c r="BN39" s="64">
        <f t="shared" si="105"/>
        <v>2.4855764783574554</v>
      </c>
      <c r="BO39" s="41">
        <f t="shared" si="105"/>
        <v>2.5832088995060731</v>
      </c>
      <c r="BP39" s="64">
        <f t="shared" si="95"/>
        <v>2.6672459522594663</v>
      </c>
      <c r="BQ39" s="41">
        <f t="shared" si="95"/>
        <v>2.7684076135307469</v>
      </c>
      <c r="BR39" s="64">
        <f t="shared" ref="BR39" si="129">BQ39*BR$6</f>
        <v>2.857305802449071</v>
      </c>
      <c r="BS39" s="41">
        <f t="shared" si="27"/>
        <v>2.9280110047147323</v>
      </c>
      <c r="BT39" s="64">
        <f t="shared" si="28"/>
        <v>3.001499790474071</v>
      </c>
      <c r="BU39" s="41">
        <f t="shared" si="28"/>
        <v>3.0754405633291992</v>
      </c>
      <c r="BV39" s="64">
        <f t="shared" si="97"/>
        <v>3.1530437444047403</v>
      </c>
      <c r="BW39" s="41">
        <f t="shared" si="97"/>
        <v>3.2330163367491243</v>
      </c>
      <c r="BX39" s="64">
        <f t="shared" ref="BX39:BZ39" si="130">BW39*BX$6</f>
        <v>3.3166713903611016</v>
      </c>
      <c r="BY39" s="41">
        <f t="shared" si="130"/>
        <v>3.4035877740509468</v>
      </c>
      <c r="BZ39" s="31">
        <f t="shared" si="130"/>
        <v>3.4933407409175716</v>
      </c>
      <c r="CA39" s="41">
        <f t="shared" si="86"/>
        <v>3.5861768439517943</v>
      </c>
      <c r="CB39" s="56">
        <f t="shared" si="99"/>
        <v>1989</v>
      </c>
    </row>
    <row r="40" spans="1:80" s="11" customFormat="1" ht="10.5" customHeight="1" x14ac:dyDescent="0.15">
      <c r="A40" s="44" t="s">
        <v>39</v>
      </c>
      <c r="B40" s="28"/>
      <c r="C40" s="29"/>
      <c r="D40" s="39"/>
      <c r="E40" s="29"/>
      <c r="F40" s="39"/>
      <c r="G40" s="38"/>
      <c r="H40" s="50"/>
      <c r="I40" s="38"/>
      <c r="J40" s="39"/>
      <c r="K40" s="29"/>
      <c r="L40" s="39"/>
      <c r="M40" s="29"/>
      <c r="N40" s="39"/>
      <c r="O40" s="29"/>
      <c r="P40" s="39"/>
      <c r="Q40" s="29"/>
      <c r="R40" s="39"/>
      <c r="S40" s="29"/>
      <c r="T40" s="39"/>
      <c r="U40" s="29"/>
      <c r="V40" s="39"/>
      <c r="W40" s="29"/>
      <c r="X40" s="39"/>
      <c r="Y40" s="29"/>
      <c r="Z40" s="39"/>
      <c r="AA40" s="29"/>
      <c r="AB40" s="39"/>
      <c r="AC40" s="29"/>
      <c r="AD40" s="39"/>
      <c r="AE40" s="29"/>
      <c r="AF40" s="39"/>
      <c r="AG40" s="29"/>
      <c r="AH40" s="42">
        <v>1</v>
      </c>
      <c r="AI40" s="40">
        <f t="shared" si="50"/>
        <v>1.036</v>
      </c>
      <c r="AJ40" s="42">
        <f t="shared" si="33"/>
        <v>1.0898720000000002</v>
      </c>
      <c r="AK40" s="40">
        <f t="shared" si="33"/>
        <v>1.1356466240000003</v>
      </c>
      <c r="AL40" s="42">
        <f t="shared" si="33"/>
        <v>1.1708516693440001</v>
      </c>
      <c r="AM40" s="40">
        <f t="shared" si="33"/>
        <v>1.2012938127469441</v>
      </c>
      <c r="AN40" s="42">
        <f t="shared" si="33"/>
        <v>1.2313261580656176</v>
      </c>
      <c r="AO40" s="40">
        <f t="shared" si="33"/>
        <v>1.2485647242785363</v>
      </c>
      <c r="AP40" s="42">
        <f t="shared" si="33"/>
        <v>1.2796130678529289</v>
      </c>
      <c r="AQ40" s="40">
        <f t="shared" si="115"/>
        <v>1.3110464476730486</v>
      </c>
      <c r="AR40" s="42">
        <f t="shared" si="34"/>
        <v>1.3638774730012935</v>
      </c>
      <c r="AS40" s="40">
        <f t="shared" si="34"/>
        <v>1.4137361759258966</v>
      </c>
      <c r="AT40" s="42">
        <f t="shared" si="34"/>
        <v>1.453031652569607</v>
      </c>
      <c r="AU40" s="40">
        <f t="shared" si="34"/>
        <v>1.4845932500518921</v>
      </c>
      <c r="AV40" s="42">
        <f t="shared" si="34"/>
        <v>1.5356811302863291</v>
      </c>
      <c r="AW40" s="40">
        <f t="shared" si="34"/>
        <v>1.5829081144690575</v>
      </c>
      <c r="AX40" s="42">
        <f t="shared" si="69"/>
        <v>1.6329434461939483</v>
      </c>
      <c r="AY40" s="40">
        <f t="shared" si="35"/>
        <v>1.6958619183789916</v>
      </c>
      <c r="AZ40" s="42">
        <f t="shared" si="35"/>
        <v>1.7562635287343396</v>
      </c>
      <c r="BA40" s="40">
        <f t="shared" si="35"/>
        <v>1.7897204219815639</v>
      </c>
      <c r="BB40" s="42">
        <f t="shared" si="35"/>
        <v>1.8142275310184794</v>
      </c>
      <c r="BC40" s="40">
        <f t="shared" si="35"/>
        <v>1.8435028284656114</v>
      </c>
      <c r="BD40" s="42">
        <f t="shared" si="84"/>
        <v>1.8631059941774324</v>
      </c>
      <c r="BE40" s="40">
        <f t="shared" si="104"/>
        <v>1.8911225154721467</v>
      </c>
      <c r="BF40" s="42">
        <f t="shared" si="104"/>
        <v>1.9282416312551898</v>
      </c>
      <c r="BG40" s="40">
        <f t="shared" si="104"/>
        <v>1.9670507157847636</v>
      </c>
      <c r="BH40" s="42">
        <f t="shared" si="104"/>
        <v>1.9908414451604726</v>
      </c>
      <c r="BI40" s="42">
        <f t="shared" si="105"/>
        <v>2.0331764707461346</v>
      </c>
      <c r="BJ40" s="27">
        <f t="shared" si="105"/>
        <v>2.0845242782835909</v>
      </c>
      <c r="BK40" s="40">
        <f t="shared" si="105"/>
        <v>2.1247560926747577</v>
      </c>
      <c r="BL40" s="27">
        <f t="shared" si="105"/>
        <v>2.1717254618571724</v>
      </c>
      <c r="BM40" s="40">
        <f t="shared" si="105"/>
        <v>2.2535143355182723</v>
      </c>
      <c r="BN40" s="27">
        <f t="shared" si="105"/>
        <v>2.3785420845525893</v>
      </c>
      <c r="BO40" s="40">
        <f t="shared" si="105"/>
        <v>2.4719702387617928</v>
      </c>
      <c r="BP40" s="27">
        <f t="shared" si="95"/>
        <v>2.5523884710616906</v>
      </c>
      <c r="BQ40" s="40">
        <f t="shared" si="95"/>
        <v>2.6491938885461699</v>
      </c>
      <c r="BR40" s="27">
        <f t="shared" ref="BR40" si="131">BQ40*BR$6</f>
        <v>2.7342639257885852</v>
      </c>
      <c r="BS40" s="40">
        <f t="shared" si="27"/>
        <v>2.8019244064255817</v>
      </c>
      <c r="BT40" s="27">
        <f t="shared" si="28"/>
        <v>2.8722486033244707</v>
      </c>
      <c r="BU40" s="40">
        <f t="shared" si="28"/>
        <v>2.9430053237600005</v>
      </c>
      <c r="BV40" s="27">
        <f t="shared" si="97"/>
        <v>3.0172667410571692</v>
      </c>
      <c r="BW40" s="40">
        <f t="shared" si="97"/>
        <v>3.0937955375589721</v>
      </c>
      <c r="BX40" s="27">
        <f t="shared" ref="BX40:CA55" si="132">BW40*BX$6</f>
        <v>3.173848220441247</v>
      </c>
      <c r="BY40" s="40">
        <f t="shared" si="132"/>
        <v>3.2570217933501899</v>
      </c>
      <c r="BZ40" s="42">
        <f t="shared" si="132"/>
        <v>3.3429097999211228</v>
      </c>
      <c r="CA40" s="40">
        <f t="shared" si="132"/>
        <v>3.4317481760304269</v>
      </c>
      <c r="CB40" s="59">
        <f t="shared" si="99"/>
        <v>1990</v>
      </c>
    </row>
    <row r="41" spans="1:80" s="11" customFormat="1" ht="10.5" customHeight="1" x14ac:dyDescent="0.15">
      <c r="A41" s="43" t="s">
        <v>40</v>
      </c>
      <c r="B41" s="30"/>
      <c r="C41" s="33"/>
      <c r="D41" s="32"/>
      <c r="E41" s="33"/>
      <c r="F41" s="32"/>
      <c r="G41" s="36"/>
      <c r="H41" s="35"/>
      <c r="I41" s="36"/>
      <c r="J41" s="32"/>
      <c r="K41" s="33"/>
      <c r="L41" s="32"/>
      <c r="M41" s="33"/>
      <c r="N41" s="32"/>
      <c r="O41" s="33"/>
      <c r="P41" s="32"/>
      <c r="Q41" s="33"/>
      <c r="R41" s="32"/>
      <c r="S41" s="33"/>
      <c r="T41" s="32"/>
      <c r="U41" s="33"/>
      <c r="V41" s="32"/>
      <c r="W41" s="33"/>
      <c r="X41" s="32"/>
      <c r="Y41" s="33"/>
      <c r="Z41" s="32"/>
      <c r="AA41" s="33"/>
      <c r="AB41" s="32"/>
      <c r="AC41" s="33"/>
      <c r="AD41" s="32"/>
      <c r="AE41" s="33"/>
      <c r="AF41" s="32"/>
      <c r="AG41" s="33"/>
      <c r="AH41" s="32"/>
      <c r="AI41" s="41">
        <v>1</v>
      </c>
      <c r="AJ41" s="31">
        <f t="shared" si="33"/>
        <v>1.052</v>
      </c>
      <c r="AK41" s="41">
        <f t="shared" si="33"/>
        <v>1.096184</v>
      </c>
      <c r="AL41" s="31">
        <f t="shared" si="33"/>
        <v>1.1301657039999999</v>
      </c>
      <c r="AM41" s="41">
        <f t="shared" si="33"/>
        <v>1.1595500123039999</v>
      </c>
      <c r="AN41" s="31">
        <f t="shared" si="33"/>
        <v>1.1885387626115997</v>
      </c>
      <c r="AO41" s="41">
        <f t="shared" si="33"/>
        <v>1.2051783052881622</v>
      </c>
      <c r="AP41" s="31">
        <f t="shared" si="33"/>
        <v>1.2351477488927882</v>
      </c>
      <c r="AQ41" s="41">
        <f t="shared" si="115"/>
        <v>1.2654888491052587</v>
      </c>
      <c r="AR41" s="31">
        <f t="shared" si="34"/>
        <v>1.3164840472985453</v>
      </c>
      <c r="AS41" s="41">
        <f t="shared" si="34"/>
        <v>1.3646102084226794</v>
      </c>
      <c r="AT41" s="31">
        <f t="shared" si="34"/>
        <v>1.4025402051830176</v>
      </c>
      <c r="AU41" s="41">
        <f t="shared" si="34"/>
        <v>1.4330050676176558</v>
      </c>
      <c r="AV41" s="31">
        <f t="shared" si="34"/>
        <v>1.4823176933265718</v>
      </c>
      <c r="AW41" s="41">
        <f t="shared" si="34"/>
        <v>1.5279035853948424</v>
      </c>
      <c r="AX41" s="31">
        <f t="shared" si="69"/>
        <v>1.5762002376389452</v>
      </c>
      <c r="AY41" s="41">
        <f t="shared" si="35"/>
        <v>1.6369323536476743</v>
      </c>
      <c r="AZ41" s="31">
        <f t="shared" si="35"/>
        <v>1.6952350663458866</v>
      </c>
      <c r="BA41" s="41">
        <f t="shared" si="35"/>
        <v>1.7275293648470684</v>
      </c>
      <c r="BB41" s="31">
        <f t="shared" si="35"/>
        <v>1.7511848755004618</v>
      </c>
      <c r="BC41" s="41">
        <f t="shared" si="35"/>
        <v>1.7794428846193149</v>
      </c>
      <c r="BD41" s="31">
        <f t="shared" si="84"/>
        <v>1.7983648592446246</v>
      </c>
      <c r="BE41" s="41">
        <f t="shared" si="104"/>
        <v>1.8254078334673218</v>
      </c>
      <c r="BF41" s="31">
        <f t="shared" si="104"/>
        <v>1.8612370958061666</v>
      </c>
      <c r="BG41" s="41">
        <f t="shared" si="104"/>
        <v>1.898697602108844</v>
      </c>
      <c r="BH41" s="31">
        <f t="shared" si="104"/>
        <v>1.9216616266027715</v>
      </c>
      <c r="BI41" s="31">
        <f t="shared" si="105"/>
        <v>1.962525550913256</v>
      </c>
      <c r="BJ41" s="64">
        <f t="shared" si="105"/>
        <v>2.0120890717023063</v>
      </c>
      <c r="BK41" s="41">
        <f t="shared" si="105"/>
        <v>2.0509228693771777</v>
      </c>
      <c r="BL41" s="64">
        <f t="shared" si="105"/>
        <v>2.0962600983177322</v>
      </c>
      <c r="BM41" s="41">
        <f t="shared" si="105"/>
        <v>2.1752068875658979</v>
      </c>
      <c r="BN41" s="64">
        <f t="shared" si="105"/>
        <v>2.295890043004428</v>
      </c>
      <c r="BO41" s="41">
        <f t="shared" si="105"/>
        <v>2.3860716590364777</v>
      </c>
      <c r="BP41" s="64">
        <f t="shared" si="95"/>
        <v>2.4636954353877303</v>
      </c>
      <c r="BQ41" s="41">
        <f t="shared" si="95"/>
        <v>2.5571369580561463</v>
      </c>
      <c r="BR41" s="64">
        <f t="shared" ref="BR41" si="133">BQ41*BR$6</f>
        <v>2.639250893618323</v>
      </c>
      <c r="BS41" s="41">
        <f t="shared" si="27"/>
        <v>2.7045602378625282</v>
      </c>
      <c r="BT41" s="64">
        <f t="shared" si="28"/>
        <v>2.7724407367996795</v>
      </c>
      <c r="BU41" s="41">
        <f t="shared" si="28"/>
        <v>2.8407387294980668</v>
      </c>
      <c r="BV41" s="64">
        <f t="shared" si="97"/>
        <v>2.9124196342250634</v>
      </c>
      <c r="BW41" s="41">
        <f t="shared" si="97"/>
        <v>2.9862891289179232</v>
      </c>
      <c r="BX41" s="64">
        <f t="shared" ref="BX41:BZ41" si="134">BW41*BX$6</f>
        <v>3.0635600583409688</v>
      </c>
      <c r="BY41" s="41">
        <f t="shared" si="134"/>
        <v>3.1438434298746971</v>
      </c>
      <c r="BZ41" s="31">
        <f t="shared" si="134"/>
        <v>3.2267469111207712</v>
      </c>
      <c r="CA41" s="41">
        <f t="shared" si="132"/>
        <v>3.3124982394116049</v>
      </c>
      <c r="CB41" s="56">
        <f t="shared" si="99"/>
        <v>1991</v>
      </c>
    </row>
    <row r="42" spans="1:80" s="11" customFormat="1" ht="10.5" customHeight="1" x14ac:dyDescent="0.15">
      <c r="A42" s="44" t="s">
        <v>41</v>
      </c>
      <c r="B42" s="28"/>
      <c r="C42" s="29"/>
      <c r="D42" s="39"/>
      <c r="E42" s="29"/>
      <c r="F42" s="39"/>
      <c r="G42" s="38"/>
      <c r="H42" s="50"/>
      <c r="I42" s="38"/>
      <c r="J42" s="39"/>
      <c r="K42" s="29"/>
      <c r="L42" s="39"/>
      <c r="M42" s="29"/>
      <c r="N42" s="39"/>
      <c r="O42" s="29"/>
      <c r="P42" s="39"/>
      <c r="Q42" s="29"/>
      <c r="R42" s="39"/>
      <c r="S42" s="29"/>
      <c r="T42" s="39"/>
      <c r="U42" s="29"/>
      <c r="V42" s="39"/>
      <c r="W42" s="29"/>
      <c r="X42" s="39"/>
      <c r="Y42" s="29"/>
      <c r="Z42" s="39"/>
      <c r="AA42" s="29"/>
      <c r="AB42" s="39"/>
      <c r="AC42" s="29"/>
      <c r="AD42" s="39"/>
      <c r="AE42" s="29"/>
      <c r="AF42" s="39"/>
      <c r="AG42" s="29"/>
      <c r="AH42" s="39"/>
      <c r="AI42" s="29"/>
      <c r="AJ42" s="42">
        <v>1</v>
      </c>
      <c r="AK42" s="40">
        <f t="shared" ref="AK42:AP42" si="135">AJ42*AK$6</f>
        <v>1.042</v>
      </c>
      <c r="AL42" s="42">
        <f t="shared" si="135"/>
        <v>1.0743019999999999</v>
      </c>
      <c r="AM42" s="40">
        <f t="shared" si="135"/>
        <v>1.1022338519999999</v>
      </c>
      <c r="AN42" s="42">
        <f t="shared" si="135"/>
        <v>1.1297896982999998</v>
      </c>
      <c r="AO42" s="40">
        <f t="shared" si="135"/>
        <v>1.1456067540761998</v>
      </c>
      <c r="AP42" s="42">
        <f t="shared" si="135"/>
        <v>1.1740948183391524</v>
      </c>
      <c r="AQ42" s="40">
        <f t="shared" si="115"/>
        <v>1.2029361683510065</v>
      </c>
      <c r="AR42" s="42">
        <f t="shared" si="34"/>
        <v>1.2514106913484271</v>
      </c>
      <c r="AS42" s="40">
        <f t="shared" si="34"/>
        <v>1.2971579927972239</v>
      </c>
      <c r="AT42" s="42">
        <f t="shared" si="34"/>
        <v>1.3332131227975452</v>
      </c>
      <c r="AU42" s="40">
        <f t="shared" si="34"/>
        <v>1.3621721175072774</v>
      </c>
      <c r="AV42" s="42">
        <f t="shared" si="34"/>
        <v>1.4090472370024447</v>
      </c>
      <c r="AW42" s="40">
        <f t="shared" si="34"/>
        <v>1.4523798340255156</v>
      </c>
      <c r="AX42" s="42">
        <f t="shared" si="69"/>
        <v>1.4982891992765641</v>
      </c>
      <c r="AY42" s="40">
        <f t="shared" si="35"/>
        <v>1.5560193475738351</v>
      </c>
      <c r="AZ42" s="42">
        <f t="shared" si="35"/>
        <v>1.6114401771348734</v>
      </c>
      <c r="BA42" s="40">
        <f t="shared" si="35"/>
        <v>1.6421381795124228</v>
      </c>
      <c r="BB42" s="42">
        <f t="shared" si="35"/>
        <v>1.6646244063692606</v>
      </c>
      <c r="BC42" s="40">
        <f t="shared" si="35"/>
        <v>1.6914856317674101</v>
      </c>
      <c r="BD42" s="42">
        <f t="shared" si="84"/>
        <v>1.7094722996621912</v>
      </c>
      <c r="BE42" s="40">
        <f t="shared" si="104"/>
        <v>1.73517854892331</v>
      </c>
      <c r="BF42" s="42">
        <f t="shared" si="104"/>
        <v>1.7692367830857099</v>
      </c>
      <c r="BG42" s="40">
        <f t="shared" si="104"/>
        <v>1.8048456293810307</v>
      </c>
      <c r="BH42" s="42">
        <f t="shared" si="104"/>
        <v>1.8266745500026349</v>
      </c>
      <c r="BI42" s="42">
        <f t="shared" si="105"/>
        <v>1.8655185845183044</v>
      </c>
      <c r="BJ42" s="27">
        <f t="shared" si="105"/>
        <v>1.9126321974356528</v>
      </c>
      <c r="BK42" s="40">
        <f t="shared" si="105"/>
        <v>1.9495464537805878</v>
      </c>
      <c r="BL42" s="27">
        <f t="shared" si="105"/>
        <v>1.9926426790092517</v>
      </c>
      <c r="BM42" s="40">
        <f t="shared" si="105"/>
        <v>2.067687155480892</v>
      </c>
      <c r="BN42" s="27">
        <f t="shared" si="105"/>
        <v>2.1824049838445139</v>
      </c>
      <c r="BO42" s="40">
        <f t="shared" si="105"/>
        <v>2.2681289534567282</v>
      </c>
      <c r="BP42" s="27">
        <f t="shared" si="95"/>
        <v>2.3419158131062079</v>
      </c>
      <c r="BQ42" s="40">
        <f t="shared" si="95"/>
        <v>2.4307385532853107</v>
      </c>
      <c r="BR42" s="27">
        <f t="shared" ref="BR42" si="136">BQ42*BR$6</f>
        <v>2.5087936251124749</v>
      </c>
      <c r="BS42" s="40">
        <f t="shared" si="27"/>
        <v>2.5708747508198941</v>
      </c>
      <c r="BT42" s="27">
        <f t="shared" si="28"/>
        <v>2.6353999399236501</v>
      </c>
      <c r="BU42" s="40">
        <f t="shared" si="28"/>
        <v>2.7003219862148931</v>
      </c>
      <c r="BV42" s="27">
        <f t="shared" si="97"/>
        <v>2.7684597283508214</v>
      </c>
      <c r="BW42" s="40">
        <f t="shared" si="97"/>
        <v>2.8386778791995475</v>
      </c>
      <c r="BX42" s="27">
        <f t="shared" ref="BX42:BZ42" si="137">BW42*BX$6</f>
        <v>2.912129333023735</v>
      </c>
      <c r="BY42" s="40">
        <f t="shared" si="137"/>
        <v>2.9884443249759483</v>
      </c>
      <c r="BZ42" s="42">
        <f t="shared" si="137"/>
        <v>3.0672499155140414</v>
      </c>
      <c r="CA42" s="40">
        <f t="shared" si="132"/>
        <v>3.1487625849920202</v>
      </c>
      <c r="CB42" s="59">
        <f t="shared" si="99"/>
        <v>1992</v>
      </c>
    </row>
    <row r="43" spans="1:80" s="11" customFormat="1" ht="10.5" customHeight="1" x14ac:dyDescent="0.15">
      <c r="A43" s="43" t="s">
        <v>42</v>
      </c>
      <c r="B43" s="30"/>
      <c r="C43" s="33"/>
      <c r="D43" s="32"/>
      <c r="E43" s="33"/>
      <c r="F43" s="32"/>
      <c r="G43" s="36"/>
      <c r="H43" s="35"/>
      <c r="I43" s="36"/>
      <c r="J43" s="32"/>
      <c r="K43" s="33"/>
      <c r="L43" s="32"/>
      <c r="M43" s="33"/>
      <c r="N43" s="32"/>
      <c r="O43" s="33"/>
      <c r="P43" s="32"/>
      <c r="Q43" s="33"/>
      <c r="R43" s="32"/>
      <c r="S43" s="33"/>
      <c r="T43" s="32"/>
      <c r="U43" s="33"/>
      <c r="V43" s="32"/>
      <c r="W43" s="33"/>
      <c r="X43" s="32"/>
      <c r="Y43" s="33"/>
      <c r="Z43" s="32"/>
      <c r="AA43" s="33"/>
      <c r="AB43" s="32"/>
      <c r="AC43" s="33"/>
      <c r="AD43" s="32"/>
      <c r="AE43" s="33"/>
      <c r="AF43" s="32"/>
      <c r="AG43" s="33"/>
      <c r="AH43" s="32"/>
      <c r="AI43" s="33"/>
      <c r="AJ43" s="32"/>
      <c r="AK43" s="41">
        <v>1</v>
      </c>
      <c r="AL43" s="31">
        <f>AK43*AL$6</f>
        <v>1.0309999999999999</v>
      </c>
      <c r="AM43" s="41">
        <f>AL43*AM$6</f>
        <v>1.057806</v>
      </c>
      <c r="AN43" s="31">
        <f>AM43*AN$6</f>
        <v>1.0842511499999998</v>
      </c>
      <c r="AO43" s="41">
        <f>AN43*AO$6</f>
        <v>1.0994306660999997</v>
      </c>
      <c r="AP43" s="31">
        <f>AO43*AP$6</f>
        <v>1.1267704590586873</v>
      </c>
      <c r="AQ43" s="41">
        <f t="shared" si="115"/>
        <v>1.1544492978416567</v>
      </c>
      <c r="AR43" s="31">
        <f t="shared" si="34"/>
        <v>1.2009699533094309</v>
      </c>
      <c r="AS43" s="41">
        <f t="shared" si="34"/>
        <v>1.2448733136249748</v>
      </c>
      <c r="AT43" s="31">
        <f t="shared" si="34"/>
        <v>1.2794751658325769</v>
      </c>
      <c r="AU43" s="41">
        <f t="shared" si="34"/>
        <v>1.3072669073966192</v>
      </c>
      <c r="AV43" s="31">
        <f t="shared" si="34"/>
        <v>1.3522526266818087</v>
      </c>
      <c r="AW43" s="41">
        <f t="shared" si="34"/>
        <v>1.3938386123085562</v>
      </c>
      <c r="AX43" s="31">
        <f t="shared" si="69"/>
        <v>1.4378975041041882</v>
      </c>
      <c r="AY43" s="41">
        <f t="shared" si="35"/>
        <v>1.4933007174413004</v>
      </c>
      <c r="AZ43" s="31">
        <f t="shared" si="35"/>
        <v>1.5464876939874026</v>
      </c>
      <c r="BA43" s="41">
        <f t="shared" si="35"/>
        <v>1.5759483488602906</v>
      </c>
      <c r="BB43" s="31">
        <f t="shared" si="35"/>
        <v>1.5975282210837434</v>
      </c>
      <c r="BC43" s="41">
        <f t="shared" si="35"/>
        <v>1.6233067483372456</v>
      </c>
      <c r="BD43" s="31">
        <f t="shared" si="84"/>
        <v>1.6405684257794539</v>
      </c>
      <c r="BE43" s="41">
        <f t="shared" si="104"/>
        <v>1.6652385306365738</v>
      </c>
      <c r="BF43" s="31">
        <f t="shared" si="104"/>
        <v>1.6979239760899327</v>
      </c>
      <c r="BG43" s="41">
        <f t="shared" si="104"/>
        <v>1.7320975329952311</v>
      </c>
      <c r="BH43" s="31">
        <f t="shared" si="104"/>
        <v>1.7530465930927399</v>
      </c>
      <c r="BI43" s="31">
        <f t="shared" si="105"/>
        <v>1.7903249371576819</v>
      </c>
      <c r="BJ43" s="64">
        <f t="shared" si="105"/>
        <v>1.8355395368864231</v>
      </c>
      <c r="BK43" s="41">
        <f t="shared" si="105"/>
        <v>1.8709658865456698</v>
      </c>
      <c r="BL43" s="64">
        <f t="shared" si="105"/>
        <v>1.912325027839973</v>
      </c>
      <c r="BM43" s="41">
        <f t="shared" si="105"/>
        <v>1.9843446789643882</v>
      </c>
      <c r="BN43" s="64">
        <f t="shared" si="105"/>
        <v>2.0944385641502055</v>
      </c>
      <c r="BO43" s="41">
        <f t="shared" si="105"/>
        <v>2.1767072489987798</v>
      </c>
      <c r="BP43" s="64">
        <f t="shared" si="95"/>
        <v>2.2475199741902188</v>
      </c>
      <c r="BQ43" s="41">
        <f t="shared" si="95"/>
        <v>2.3327625271452117</v>
      </c>
      <c r="BR43" s="64">
        <f t="shared" ref="BR43" si="138">BQ43*BR$6</f>
        <v>2.4076714252518951</v>
      </c>
      <c r="BS43" s="41">
        <f t="shared" si="27"/>
        <v>2.4672502407100709</v>
      </c>
      <c r="BT43" s="64">
        <f t="shared" si="28"/>
        <v>2.529174606452639</v>
      </c>
      <c r="BU43" s="41">
        <f t="shared" si="28"/>
        <v>2.5914798332196667</v>
      </c>
      <c r="BV43" s="64">
        <f t="shared" si="97"/>
        <v>2.6568711404518437</v>
      </c>
      <c r="BW43" s="41">
        <f t="shared" si="97"/>
        <v>2.7242590011511969</v>
      </c>
      <c r="BX43" s="64">
        <f t="shared" ref="BX43:BZ43" si="139">BW43*BX$6</f>
        <v>2.794749839754064</v>
      </c>
      <c r="BY43" s="41">
        <f t="shared" si="139"/>
        <v>2.8679887955623302</v>
      </c>
      <c r="BZ43" s="31">
        <f t="shared" si="139"/>
        <v>2.9436179611459128</v>
      </c>
      <c r="CA43" s="41">
        <f t="shared" si="132"/>
        <v>3.0218450911631671</v>
      </c>
      <c r="CB43" s="56">
        <f t="shared" si="99"/>
        <v>1993</v>
      </c>
    </row>
    <row r="44" spans="1:80" s="11" customFormat="1" ht="10.5" customHeight="1" x14ac:dyDescent="0.15">
      <c r="A44" s="44" t="s">
        <v>43</v>
      </c>
      <c r="B44" s="28"/>
      <c r="C44" s="29"/>
      <c r="D44" s="39"/>
      <c r="E44" s="29"/>
      <c r="F44" s="39"/>
      <c r="G44" s="38"/>
      <c r="H44" s="50"/>
      <c r="I44" s="38"/>
      <c r="J44" s="39"/>
      <c r="K44" s="29"/>
      <c r="L44" s="39"/>
      <c r="M44" s="29"/>
      <c r="N44" s="39"/>
      <c r="O44" s="29"/>
      <c r="P44" s="39"/>
      <c r="Q44" s="29"/>
      <c r="R44" s="39"/>
      <c r="S44" s="29"/>
      <c r="T44" s="39"/>
      <c r="U44" s="29"/>
      <c r="V44" s="39"/>
      <c r="W44" s="29"/>
      <c r="X44" s="39"/>
      <c r="Y44" s="29"/>
      <c r="Z44" s="39"/>
      <c r="AA44" s="29"/>
      <c r="AB44" s="39"/>
      <c r="AC44" s="29"/>
      <c r="AD44" s="39"/>
      <c r="AE44" s="29"/>
      <c r="AF44" s="39"/>
      <c r="AG44" s="29"/>
      <c r="AH44" s="39"/>
      <c r="AI44" s="29"/>
      <c r="AJ44" s="39"/>
      <c r="AK44" s="29"/>
      <c r="AL44" s="42">
        <v>1</v>
      </c>
      <c r="AM44" s="40">
        <f>AL44*AM$6</f>
        <v>1.026</v>
      </c>
      <c r="AN44" s="42">
        <f>AM44*AN$6</f>
        <v>1.05165</v>
      </c>
      <c r="AO44" s="40">
        <f>AN44*AO$6</f>
        <v>1.0663731000000001</v>
      </c>
      <c r="AP44" s="42">
        <f>AO44*AP$6</f>
        <v>1.092890842927922</v>
      </c>
      <c r="AQ44" s="40">
        <f t="shared" si="115"/>
        <v>1.1197374372857973</v>
      </c>
      <c r="AR44" s="42">
        <f t="shared" si="34"/>
        <v>1.1648593145581292</v>
      </c>
      <c r="AS44" s="40">
        <f t="shared" si="34"/>
        <v>1.2074425932346995</v>
      </c>
      <c r="AT44" s="42">
        <f t="shared" si="34"/>
        <v>1.2410040405747598</v>
      </c>
      <c r="AU44" s="40">
        <f t="shared" si="34"/>
        <v>1.2679601429647136</v>
      </c>
      <c r="AV44" s="42">
        <f t="shared" si="34"/>
        <v>1.31159323635481</v>
      </c>
      <c r="AW44" s="40">
        <f t="shared" si="34"/>
        <v>1.3519288189219754</v>
      </c>
      <c r="AX44" s="42">
        <f t="shared" si="69"/>
        <v>1.3946629525743826</v>
      </c>
      <c r="AY44" s="40">
        <f t="shared" si="35"/>
        <v>1.4484003078965089</v>
      </c>
      <c r="AZ44" s="42">
        <f t="shared" si="35"/>
        <v>1.4999880640033003</v>
      </c>
      <c r="BA44" s="40">
        <f t="shared" si="35"/>
        <v>1.5285628989915525</v>
      </c>
      <c r="BB44" s="42">
        <f t="shared" si="35"/>
        <v>1.5494939098775398</v>
      </c>
      <c r="BC44" s="40">
        <f t="shared" si="35"/>
        <v>1.5744973310739534</v>
      </c>
      <c r="BD44" s="42">
        <f t="shared" si="84"/>
        <v>1.5912399862070363</v>
      </c>
      <c r="BE44" s="40">
        <f t="shared" si="104"/>
        <v>1.6151683129355716</v>
      </c>
      <c r="BF44" s="42">
        <f t="shared" si="104"/>
        <v>1.6468709758389264</v>
      </c>
      <c r="BG44" s="40">
        <f t="shared" si="104"/>
        <v>1.6800170058149675</v>
      </c>
      <c r="BH44" s="42">
        <f t="shared" si="104"/>
        <v>1.7003361717679344</v>
      </c>
      <c r="BI44" s="42">
        <f t="shared" si="105"/>
        <v>1.7364936344885378</v>
      </c>
      <c r="BJ44" s="27">
        <f t="shared" si="105"/>
        <v>1.7803487263689852</v>
      </c>
      <c r="BK44" s="40">
        <f t="shared" si="105"/>
        <v>1.8147098802576822</v>
      </c>
      <c r="BL44" s="27">
        <f t="shared" si="105"/>
        <v>1.8548254392240286</v>
      </c>
      <c r="BM44" s="40">
        <f t="shared" si="105"/>
        <v>1.9246796110226854</v>
      </c>
      <c r="BN44" s="27">
        <f t="shared" si="105"/>
        <v>2.0314632048013639</v>
      </c>
      <c r="BO44" s="40">
        <f t="shared" si="105"/>
        <v>2.1112582434517755</v>
      </c>
      <c r="BP44" s="27">
        <f t="shared" si="95"/>
        <v>2.1799417790399804</v>
      </c>
      <c r="BQ44" s="40">
        <f t="shared" si="95"/>
        <v>2.2626212678421074</v>
      </c>
      <c r="BR44" s="27">
        <f t="shared" ref="BR44" si="140">BQ44*BR$6</f>
        <v>2.3352778130474259</v>
      </c>
      <c r="BS44" s="40">
        <f t="shared" si="27"/>
        <v>2.3930652189234451</v>
      </c>
      <c r="BT44" s="27">
        <f t="shared" si="28"/>
        <v>2.4531276493236085</v>
      </c>
      <c r="BU44" s="40">
        <f t="shared" si="28"/>
        <v>2.513559489058844</v>
      </c>
      <c r="BV44" s="27">
        <f t="shared" si="97"/>
        <v>2.5769846173150777</v>
      </c>
      <c r="BW44" s="40">
        <f t="shared" si="97"/>
        <v>2.6423462668779809</v>
      </c>
      <c r="BX44" s="27">
        <f t="shared" ref="BX44:BZ44" si="141">BW44*BX$6</f>
        <v>2.7107175943298407</v>
      </c>
      <c r="BY44" s="40">
        <f t="shared" si="141"/>
        <v>2.7817544088868398</v>
      </c>
      <c r="BZ44" s="42">
        <f t="shared" si="141"/>
        <v>2.8551095646420119</v>
      </c>
      <c r="CA44" s="40">
        <f t="shared" si="132"/>
        <v>2.930984569508408</v>
      </c>
      <c r="CB44" s="59">
        <f t="shared" si="99"/>
        <v>1994</v>
      </c>
    </row>
    <row r="45" spans="1:80" s="11" customFormat="1" ht="10.5" customHeight="1" x14ac:dyDescent="0.15">
      <c r="A45" s="43" t="s">
        <v>44</v>
      </c>
      <c r="B45" s="30"/>
      <c r="C45" s="33"/>
      <c r="D45" s="32"/>
      <c r="E45" s="33"/>
      <c r="F45" s="32"/>
      <c r="G45" s="36"/>
      <c r="H45" s="35"/>
      <c r="I45" s="36"/>
      <c r="J45" s="32"/>
      <c r="K45" s="33"/>
      <c r="L45" s="32"/>
      <c r="M45" s="33"/>
      <c r="N45" s="32"/>
      <c r="O45" s="33"/>
      <c r="P45" s="32"/>
      <c r="Q45" s="33"/>
      <c r="R45" s="32"/>
      <c r="S45" s="33"/>
      <c r="T45" s="32"/>
      <c r="U45" s="33"/>
      <c r="V45" s="32"/>
      <c r="W45" s="33"/>
      <c r="X45" s="32"/>
      <c r="Y45" s="33"/>
      <c r="Z45" s="32"/>
      <c r="AA45" s="33"/>
      <c r="AB45" s="32"/>
      <c r="AC45" s="33"/>
      <c r="AD45" s="32"/>
      <c r="AE45" s="33"/>
      <c r="AF45" s="32"/>
      <c r="AG45" s="33"/>
      <c r="AH45" s="32"/>
      <c r="AI45" s="33"/>
      <c r="AJ45" s="32"/>
      <c r="AK45" s="33"/>
      <c r="AL45" s="32"/>
      <c r="AM45" s="41">
        <v>1</v>
      </c>
      <c r="AN45" s="31">
        <f>AM45*AN$6</f>
        <v>1.0249999999999999</v>
      </c>
      <c r="AO45" s="41">
        <f>AN45*AO$6</f>
        <v>1.03935</v>
      </c>
      <c r="AP45" s="31">
        <f>AO45*AP$6</f>
        <v>1.0651957533410545</v>
      </c>
      <c r="AQ45" s="41">
        <f t="shared" si="115"/>
        <v>1.0913620246450266</v>
      </c>
      <c r="AR45" s="31">
        <f t="shared" si="34"/>
        <v>1.1353404625322896</v>
      </c>
      <c r="AS45" s="41">
        <f t="shared" si="34"/>
        <v>1.1768446327823581</v>
      </c>
      <c r="AT45" s="31">
        <f t="shared" si="34"/>
        <v>1.2095555951021049</v>
      </c>
      <c r="AU45" s="41">
        <f t="shared" si="34"/>
        <v>1.2358285993808122</v>
      </c>
      <c r="AV45" s="31">
        <f t="shared" si="34"/>
        <v>1.278355980852641</v>
      </c>
      <c r="AW45" s="41">
        <f t="shared" si="34"/>
        <v>1.3176694141539718</v>
      </c>
      <c r="AX45" s="31">
        <f t="shared" si="69"/>
        <v>1.3593206165442322</v>
      </c>
      <c r="AY45" s="41">
        <f t="shared" si="35"/>
        <v>1.4116962065268115</v>
      </c>
      <c r="AZ45" s="31">
        <f t="shared" si="35"/>
        <v>1.4619766705685187</v>
      </c>
      <c r="BA45" s="41">
        <f t="shared" si="35"/>
        <v>1.4898273869313374</v>
      </c>
      <c r="BB45" s="31">
        <f t="shared" si="35"/>
        <v>1.510227982336783</v>
      </c>
      <c r="BC45" s="41">
        <f t="shared" si="35"/>
        <v>1.5345977885711042</v>
      </c>
      <c r="BD45" s="31">
        <f t="shared" si="84"/>
        <v>1.5509161658937969</v>
      </c>
      <c r="BE45" s="41">
        <f t="shared" si="104"/>
        <v>1.5742381217695622</v>
      </c>
      <c r="BF45" s="31">
        <f t="shared" si="104"/>
        <v>1.6051374033517793</v>
      </c>
      <c r="BG45" s="41">
        <f t="shared" si="104"/>
        <v>1.6374434754531839</v>
      </c>
      <c r="BH45" s="31">
        <f t="shared" si="104"/>
        <v>1.6572477307679665</v>
      </c>
      <c r="BI45" s="31">
        <f t="shared" si="105"/>
        <v>1.6924889225034474</v>
      </c>
      <c r="BJ45" s="64">
        <f t="shared" si="105"/>
        <v>1.7352326767728894</v>
      </c>
      <c r="BK45" s="41">
        <f t="shared" si="105"/>
        <v>1.7687230801731788</v>
      </c>
      <c r="BL45" s="64">
        <f t="shared" si="105"/>
        <v>1.8078220655204951</v>
      </c>
      <c r="BM45" s="41">
        <f t="shared" si="105"/>
        <v>1.8759060536283476</v>
      </c>
      <c r="BN45" s="64">
        <f t="shared" si="105"/>
        <v>1.9799836304106853</v>
      </c>
      <c r="BO45" s="41">
        <f t="shared" si="105"/>
        <v>2.0577565725650824</v>
      </c>
      <c r="BP45" s="64">
        <f t="shared" si="95"/>
        <v>2.124699589707582</v>
      </c>
      <c r="BQ45" s="41">
        <f t="shared" si="95"/>
        <v>2.2052838867856783</v>
      </c>
      <c r="BR45" s="64">
        <f t="shared" ref="BR45" si="142">BQ45*BR$6</f>
        <v>2.2760992329896927</v>
      </c>
      <c r="BS45" s="41">
        <f t="shared" si="27"/>
        <v>2.3324222406661246</v>
      </c>
      <c r="BT45" s="64">
        <f t="shared" si="28"/>
        <v>2.3909626211731063</v>
      </c>
      <c r="BU45" s="41">
        <f t="shared" si="28"/>
        <v>2.4498630497649536</v>
      </c>
      <c r="BV45" s="64">
        <f t="shared" si="97"/>
        <v>2.5116809135624525</v>
      </c>
      <c r="BW45" s="41">
        <f t="shared" si="97"/>
        <v>2.5753862250272705</v>
      </c>
      <c r="BX45" s="64">
        <f t="shared" ref="BX45:BZ45" si="143">BW45*BX$6</f>
        <v>2.6420249457405838</v>
      </c>
      <c r="BY45" s="41">
        <f t="shared" si="143"/>
        <v>2.7112616071021813</v>
      </c>
      <c r="BZ45" s="31">
        <f t="shared" si="143"/>
        <v>2.7827578602748639</v>
      </c>
      <c r="CA45" s="41">
        <f t="shared" si="132"/>
        <v>2.8567101067333396</v>
      </c>
      <c r="CB45" s="56">
        <f t="shared" si="99"/>
        <v>1995</v>
      </c>
    </row>
    <row r="46" spans="1:80" s="11" customFormat="1" ht="10.5" customHeight="1" x14ac:dyDescent="0.15">
      <c r="A46" s="44" t="s">
        <v>45</v>
      </c>
      <c r="B46" s="28"/>
      <c r="C46" s="29"/>
      <c r="D46" s="39"/>
      <c r="E46" s="29"/>
      <c r="F46" s="39"/>
      <c r="G46" s="38"/>
      <c r="H46" s="50"/>
      <c r="I46" s="38"/>
      <c r="J46" s="39"/>
      <c r="K46" s="29"/>
      <c r="L46" s="39"/>
      <c r="M46" s="29"/>
      <c r="N46" s="39"/>
      <c r="O46" s="29"/>
      <c r="P46" s="39"/>
      <c r="Q46" s="29"/>
      <c r="R46" s="39"/>
      <c r="S46" s="29"/>
      <c r="T46" s="39"/>
      <c r="U46" s="29"/>
      <c r="V46" s="39"/>
      <c r="W46" s="29"/>
      <c r="X46" s="39"/>
      <c r="Y46" s="29"/>
      <c r="Z46" s="39"/>
      <c r="AA46" s="29"/>
      <c r="AB46" s="39"/>
      <c r="AC46" s="29"/>
      <c r="AD46" s="39"/>
      <c r="AE46" s="29"/>
      <c r="AF46" s="39"/>
      <c r="AG46" s="29"/>
      <c r="AH46" s="39"/>
      <c r="AI46" s="29"/>
      <c r="AJ46" s="39"/>
      <c r="AK46" s="29"/>
      <c r="AL46" s="39"/>
      <c r="AM46" s="29"/>
      <c r="AN46" s="42">
        <v>1</v>
      </c>
      <c r="AO46" s="40">
        <f>AN46*AO$6</f>
        <v>1.014</v>
      </c>
      <c r="AP46" s="42">
        <f>AO46*AP$6</f>
        <v>1.039215369113224</v>
      </c>
      <c r="AQ46" s="40">
        <f t="shared" si="115"/>
        <v>1.0647434386780747</v>
      </c>
      <c r="AR46" s="42">
        <f t="shared" si="34"/>
        <v>1.1076492317388191</v>
      </c>
      <c r="AS46" s="40">
        <f t="shared" si="34"/>
        <v>1.1481411051535202</v>
      </c>
      <c r="AT46" s="42">
        <f t="shared" si="34"/>
        <v>1.180054239124005</v>
      </c>
      <c r="AU46" s="40">
        <f t="shared" si="34"/>
        <v>1.205686438420305</v>
      </c>
      <c r="AV46" s="42">
        <f t="shared" si="34"/>
        <v>1.2471765666855039</v>
      </c>
      <c r="AW46" s="40">
        <f t="shared" si="34"/>
        <v>1.285531135759973</v>
      </c>
      <c r="AX46" s="42">
        <f t="shared" si="69"/>
        <v>1.3261664551651051</v>
      </c>
      <c r="AY46" s="40">
        <f t="shared" si="35"/>
        <v>1.3772645917334752</v>
      </c>
      <c r="AZ46" s="42">
        <f t="shared" si="35"/>
        <v>1.4263187029936772</v>
      </c>
      <c r="BA46" s="40">
        <f t="shared" si="35"/>
        <v>1.4534901335915493</v>
      </c>
      <c r="BB46" s="42">
        <f t="shared" si="35"/>
        <v>1.4733931534993012</v>
      </c>
      <c r="BC46" s="40">
        <f t="shared" si="35"/>
        <v>1.4971685742157121</v>
      </c>
      <c r="BD46" s="42">
        <f t="shared" si="84"/>
        <v>1.5130889423354124</v>
      </c>
      <c r="BE46" s="40">
        <f t="shared" si="104"/>
        <v>1.535842070019086</v>
      </c>
      <c r="BF46" s="42">
        <f t="shared" si="104"/>
        <v>1.5659877105871027</v>
      </c>
      <c r="BG46" s="40">
        <f t="shared" si="104"/>
        <v>1.5975058297104241</v>
      </c>
      <c r="BH46" s="42">
        <f t="shared" si="104"/>
        <v>1.616827054407773</v>
      </c>
      <c r="BI46" s="42">
        <f t="shared" si="105"/>
        <v>1.6512087048814128</v>
      </c>
      <c r="BJ46" s="27">
        <f t="shared" si="105"/>
        <v>1.6929099285589171</v>
      </c>
      <c r="BK46" s="40">
        <f t="shared" si="105"/>
        <v>1.7255834928518823</v>
      </c>
      <c r="BL46" s="27">
        <f t="shared" si="105"/>
        <v>1.7637288444102397</v>
      </c>
      <c r="BM46" s="40">
        <f t="shared" si="105"/>
        <v>1.8301522474422909</v>
      </c>
      <c r="BN46" s="27">
        <f t="shared" si="105"/>
        <v>1.9316913467421324</v>
      </c>
      <c r="BO46" s="40">
        <f t="shared" si="105"/>
        <v>2.0075673878683737</v>
      </c>
      <c r="BP46" s="27">
        <f t="shared" si="95"/>
        <v>2.072877648495203</v>
      </c>
      <c r="BQ46" s="40">
        <f t="shared" si="95"/>
        <v>2.1514964749128582</v>
      </c>
      <c r="BR46" s="27">
        <f t="shared" ref="BR46" si="144">BQ46*BR$6</f>
        <v>2.2205846175509207</v>
      </c>
      <c r="BS46" s="40">
        <f t="shared" si="27"/>
        <v>2.2755338933328058</v>
      </c>
      <c r="BT46" s="27">
        <f t="shared" si="28"/>
        <v>2.3326464596810808</v>
      </c>
      <c r="BU46" s="40">
        <f t="shared" si="28"/>
        <v>2.3901102924536146</v>
      </c>
      <c r="BV46" s="27">
        <f t="shared" si="97"/>
        <v>2.4504204034755648</v>
      </c>
      <c r="BW46" s="40">
        <f t="shared" si="97"/>
        <v>2.512571926855875</v>
      </c>
      <c r="BX46" s="27">
        <f t="shared" ref="BX46:BZ46" si="145">BW46*BX$6</f>
        <v>2.5775853129176443</v>
      </c>
      <c r="BY46" s="40">
        <f t="shared" si="145"/>
        <v>2.6451332752216419</v>
      </c>
      <c r="BZ46" s="42">
        <f t="shared" si="145"/>
        <v>2.7148857173413323</v>
      </c>
      <c r="CA46" s="40">
        <f t="shared" si="132"/>
        <v>2.7870342504715526</v>
      </c>
      <c r="CB46" s="59">
        <f t="shared" si="99"/>
        <v>1996</v>
      </c>
    </row>
    <row r="47" spans="1:80" s="11" customFormat="1" ht="10.5" customHeight="1" x14ac:dyDescent="0.15">
      <c r="A47" s="43" t="s">
        <v>46</v>
      </c>
      <c r="B47" s="30"/>
      <c r="C47" s="33"/>
      <c r="D47" s="32"/>
      <c r="E47" s="33"/>
      <c r="F47" s="32"/>
      <c r="G47" s="36"/>
      <c r="H47" s="35"/>
      <c r="I47" s="36"/>
      <c r="J47" s="32"/>
      <c r="K47" s="33"/>
      <c r="L47" s="32"/>
      <c r="M47" s="33"/>
      <c r="N47" s="32"/>
      <c r="O47" s="33"/>
      <c r="P47" s="32"/>
      <c r="Q47" s="33"/>
      <c r="R47" s="32"/>
      <c r="S47" s="33"/>
      <c r="T47" s="32"/>
      <c r="U47" s="33"/>
      <c r="V47" s="32"/>
      <c r="W47" s="33"/>
      <c r="X47" s="32"/>
      <c r="Y47" s="33"/>
      <c r="Z47" s="32"/>
      <c r="AA47" s="33"/>
      <c r="AB47" s="32"/>
      <c r="AC47" s="33"/>
      <c r="AD47" s="32"/>
      <c r="AE47" s="33"/>
      <c r="AF47" s="32"/>
      <c r="AG47" s="33"/>
      <c r="AH47" s="32"/>
      <c r="AI47" s="33"/>
      <c r="AJ47" s="32"/>
      <c r="AK47" s="33"/>
      <c r="AL47" s="32"/>
      <c r="AM47" s="33"/>
      <c r="AN47" s="32"/>
      <c r="AO47" s="41">
        <v>1</v>
      </c>
      <c r="AP47" s="31">
        <f>AO47*AP$6</f>
        <v>1.0248672279223117</v>
      </c>
      <c r="AQ47" s="41">
        <f t="shared" si="115"/>
        <v>1.0500428389330125</v>
      </c>
      <c r="AR47" s="31">
        <f t="shared" si="34"/>
        <v>1.0923562443183621</v>
      </c>
      <c r="AS47" s="41">
        <f t="shared" si="34"/>
        <v>1.1322890583368048</v>
      </c>
      <c r="AT47" s="31">
        <f t="shared" si="34"/>
        <v>1.1637615770453695</v>
      </c>
      <c r="AU47" s="41">
        <f t="shared" si="34"/>
        <v>1.1890398800989197</v>
      </c>
      <c r="AV47" s="31">
        <f t="shared" si="34"/>
        <v>1.2299571663565123</v>
      </c>
      <c r="AW47" s="41">
        <f t="shared" si="34"/>
        <v>1.2677821851676259</v>
      </c>
      <c r="AX47" s="31">
        <f t="shared" si="69"/>
        <v>1.3078564646598667</v>
      </c>
      <c r="AY47" s="41">
        <f t="shared" si="35"/>
        <v>1.358249104273644</v>
      </c>
      <c r="AZ47" s="31">
        <f t="shared" si="35"/>
        <v>1.4066259398359735</v>
      </c>
      <c r="BA47" s="41">
        <f t="shared" si="35"/>
        <v>1.4334222224768729</v>
      </c>
      <c r="BB47" s="31">
        <f t="shared" si="35"/>
        <v>1.4530504472379693</v>
      </c>
      <c r="BC47" s="41">
        <f t="shared" si="35"/>
        <v>1.4764976077078025</v>
      </c>
      <c r="BD47" s="31">
        <f t="shared" si="84"/>
        <v>1.4921981679836411</v>
      </c>
      <c r="BE47" s="41">
        <f t="shared" si="104"/>
        <v>1.5146371499202029</v>
      </c>
      <c r="BF47" s="31">
        <f t="shared" si="104"/>
        <v>1.5443665784882668</v>
      </c>
      <c r="BG47" s="41">
        <f t="shared" si="104"/>
        <v>1.5754495362035739</v>
      </c>
      <c r="BH47" s="31">
        <f t="shared" si="104"/>
        <v>1.5945039984297562</v>
      </c>
      <c r="BI47" s="31">
        <f t="shared" si="105"/>
        <v>1.6284109515595786</v>
      </c>
      <c r="BJ47" s="64">
        <f t="shared" si="105"/>
        <v>1.6695364186971569</v>
      </c>
      <c r="BK47" s="41">
        <f t="shared" si="105"/>
        <v>1.7017588686902192</v>
      </c>
      <c r="BL47" s="64">
        <f t="shared" si="105"/>
        <v>1.73937755858998</v>
      </c>
      <c r="BM47" s="41">
        <f t="shared" si="105"/>
        <v>1.8048838732172494</v>
      </c>
      <c r="BN47" s="64">
        <f t="shared" si="105"/>
        <v>1.9050210520139375</v>
      </c>
      <c r="BO47" s="41">
        <f t="shared" si="105"/>
        <v>1.9798494949392247</v>
      </c>
      <c r="BP47" s="64">
        <f t="shared" si="95"/>
        <v>2.0442580359913243</v>
      </c>
      <c r="BQ47" s="41">
        <f t="shared" si="95"/>
        <v>2.121791395377572</v>
      </c>
      <c r="BR47" s="64">
        <f t="shared" ref="BR47" si="146">BQ47*BR$6</f>
        <v>2.1899256583342415</v>
      </c>
      <c r="BS47" s="41">
        <f t="shared" si="27"/>
        <v>2.2441162656142071</v>
      </c>
      <c r="BT47" s="64">
        <f t="shared" si="28"/>
        <v>2.300440295543472</v>
      </c>
      <c r="BU47" s="41">
        <f t="shared" si="28"/>
        <v>2.3571107420647088</v>
      </c>
      <c r="BV47" s="64">
        <f t="shared" si="97"/>
        <v>2.416588169108052</v>
      </c>
      <c r="BW47" s="41">
        <f t="shared" si="97"/>
        <v>2.477881584670488</v>
      </c>
      <c r="BX47" s="64">
        <f t="shared" ref="BX47:BZ47" si="147">BW47*BX$6</f>
        <v>2.5419973500174007</v>
      </c>
      <c r="BY47" s="41">
        <f t="shared" si="147"/>
        <v>2.6086126974572408</v>
      </c>
      <c r="BZ47" s="31">
        <f t="shared" si="147"/>
        <v>2.6774020881078231</v>
      </c>
      <c r="CA47" s="41">
        <f t="shared" si="132"/>
        <v>2.7485544876445296</v>
      </c>
      <c r="CB47" s="56">
        <f t="shared" si="99"/>
        <v>1997</v>
      </c>
    </row>
    <row r="48" spans="1:80" s="11" customFormat="1" ht="10.5" customHeight="1" x14ac:dyDescent="0.15">
      <c r="A48" s="44" t="s">
        <v>47</v>
      </c>
      <c r="B48" s="28"/>
      <c r="C48" s="29"/>
      <c r="D48" s="39"/>
      <c r="E48" s="29"/>
      <c r="F48" s="39"/>
      <c r="G48" s="38"/>
      <c r="H48" s="50"/>
      <c r="I48" s="38"/>
      <c r="J48" s="39"/>
      <c r="K48" s="29"/>
      <c r="L48" s="39"/>
      <c r="M48" s="29"/>
      <c r="N48" s="39"/>
      <c r="O48" s="29"/>
      <c r="P48" s="39"/>
      <c r="Q48" s="29"/>
      <c r="R48" s="39"/>
      <c r="S48" s="29"/>
      <c r="T48" s="39"/>
      <c r="U48" s="29"/>
      <c r="V48" s="39"/>
      <c r="W48" s="29"/>
      <c r="X48" s="39"/>
      <c r="Y48" s="29"/>
      <c r="Z48" s="39"/>
      <c r="AA48" s="29"/>
      <c r="AB48" s="39"/>
      <c r="AC48" s="29"/>
      <c r="AD48" s="39"/>
      <c r="AE48" s="29"/>
      <c r="AF48" s="39"/>
      <c r="AG48" s="29"/>
      <c r="AH48" s="39"/>
      <c r="AI48" s="29"/>
      <c r="AJ48" s="39"/>
      <c r="AK48" s="29"/>
      <c r="AL48" s="39"/>
      <c r="AM48" s="29"/>
      <c r="AN48" s="39"/>
      <c r="AO48" s="29"/>
      <c r="AP48" s="42">
        <v>1</v>
      </c>
      <c r="AQ48" s="40">
        <f t="shared" si="115"/>
        <v>1.0245647536820344</v>
      </c>
      <c r="AR48" s="42">
        <f t="shared" si="34"/>
        <v>1.0658514728125996</v>
      </c>
      <c r="AS48" s="40">
        <f t="shared" si="34"/>
        <v>1.1048153628956083</v>
      </c>
      <c r="AT48" s="42">
        <f t="shared" si="34"/>
        <v>1.1355242370317911</v>
      </c>
      <c r="AU48" s="40">
        <f t="shared" si="34"/>
        <v>1.1601891910520268</v>
      </c>
      <c r="AV48" s="42">
        <f t="shared" si="34"/>
        <v>1.2001136662843388</v>
      </c>
      <c r="AW48" s="40">
        <f t="shared" si="34"/>
        <v>1.2370209043934111</v>
      </c>
      <c r="AX48" s="42">
        <f t="shared" si="69"/>
        <v>1.276122827452735</v>
      </c>
      <c r="AY48" s="40">
        <f t="shared" si="35"/>
        <v>1.3252927474587997</v>
      </c>
      <c r="AZ48" s="42">
        <f t="shared" si="35"/>
        <v>1.3724957745869113</v>
      </c>
      <c r="BA48" s="40">
        <f t="shared" si="35"/>
        <v>1.3986418761606956</v>
      </c>
      <c r="BB48" s="42">
        <f t="shared" si="35"/>
        <v>1.4177938445584835</v>
      </c>
      <c r="BC48" s="40">
        <f t="shared" si="35"/>
        <v>1.4406720865697604</v>
      </c>
      <c r="BD48" s="42">
        <f t="shared" si="84"/>
        <v>1.4559916907566051</v>
      </c>
      <c r="BE48" s="40">
        <f t="shared" si="104"/>
        <v>1.4778862165304965</v>
      </c>
      <c r="BF48" s="42">
        <f t="shared" si="104"/>
        <v>1.5068942946093844</v>
      </c>
      <c r="BG48" s="40">
        <f t="shared" si="104"/>
        <v>1.537223060003045</v>
      </c>
      <c r="BH48" s="42">
        <f t="shared" si="104"/>
        <v>1.5558151875558119</v>
      </c>
      <c r="BI48" s="42">
        <f t="shared" si="105"/>
        <v>1.5888994273539379</v>
      </c>
      <c r="BJ48" s="27">
        <f t="shared" si="105"/>
        <v>1.6290270321959337</v>
      </c>
      <c r="BK48" s="40">
        <f t="shared" si="105"/>
        <v>1.6604676413940502</v>
      </c>
      <c r="BL48" s="27">
        <f t="shared" si="105"/>
        <v>1.6971735569261763</v>
      </c>
      <c r="BM48" s="40">
        <f t="shared" si="105"/>
        <v>1.761090435954564</v>
      </c>
      <c r="BN48" s="27">
        <f t="shared" si="105"/>
        <v>1.8587979009495113</v>
      </c>
      <c r="BO48" s="40">
        <f t="shared" si="105"/>
        <v>1.9318107175237957</v>
      </c>
      <c r="BP48" s="27">
        <f t="shared" ref="BP48:BQ67" si="148">BO48*BP$6</f>
        <v>1.9946564591938398</v>
      </c>
      <c r="BQ48" s="40">
        <f t="shared" si="148"/>
        <v>2.0703085605332778</v>
      </c>
      <c r="BR48" s="27">
        <f t="shared" ref="BR48" si="149">BQ48*BR$6</f>
        <v>2.1367896237387005</v>
      </c>
      <c r="BS48" s="40">
        <f t="shared" si="27"/>
        <v>2.1896653580812111</v>
      </c>
      <c r="BT48" s="27">
        <f t="shared" si="28"/>
        <v>2.2446227500191398</v>
      </c>
      <c r="BU48" s="40">
        <f t="shared" si="28"/>
        <v>2.299918153147722</v>
      </c>
      <c r="BV48" s="27">
        <f t="shared" ref="BV48:BW67" si="150">BU48*BV$6</f>
        <v>2.3579524286352114</v>
      </c>
      <c r="BW48" s="40">
        <f t="shared" si="150"/>
        <v>2.4177586297630342</v>
      </c>
      <c r="BX48" s="27">
        <f t="shared" ref="BX48:BZ48" si="151">BW48*BX$6</f>
        <v>2.4803186995946094</v>
      </c>
      <c r="BY48" s="40">
        <f t="shared" si="151"/>
        <v>2.5453177020262587</v>
      </c>
      <c r="BZ48" s="42">
        <f t="shared" si="151"/>
        <v>2.6124379970034308</v>
      </c>
      <c r="CA48" s="40">
        <f t="shared" si="132"/>
        <v>2.6818639651661087</v>
      </c>
      <c r="CB48" s="59">
        <f t="shared" si="99"/>
        <v>1998</v>
      </c>
    </row>
    <row r="49" spans="1:80" s="11" customFormat="1" ht="10.5" customHeight="1" x14ac:dyDescent="0.15">
      <c r="A49" s="43" t="s">
        <v>48</v>
      </c>
      <c r="B49" s="34"/>
      <c r="C49" s="56"/>
      <c r="D49" s="37"/>
      <c r="E49" s="56"/>
      <c r="F49" s="37"/>
      <c r="G49" s="36"/>
      <c r="H49" s="35"/>
      <c r="I49" s="36"/>
      <c r="J49" s="37"/>
      <c r="K49" s="56"/>
      <c r="L49" s="37"/>
      <c r="M49" s="56"/>
      <c r="N49" s="37"/>
      <c r="O49" s="56"/>
      <c r="P49" s="37"/>
      <c r="Q49" s="56"/>
      <c r="R49" s="37"/>
      <c r="S49" s="56"/>
      <c r="T49" s="37"/>
      <c r="U49" s="56"/>
      <c r="V49" s="37"/>
      <c r="W49" s="56"/>
      <c r="X49" s="37"/>
      <c r="Y49" s="56"/>
      <c r="Z49" s="37"/>
      <c r="AA49" s="56"/>
      <c r="AB49" s="37"/>
      <c r="AC49" s="56"/>
      <c r="AD49" s="37"/>
      <c r="AE49" s="56"/>
      <c r="AF49" s="37"/>
      <c r="AG49" s="56"/>
      <c r="AH49" s="37"/>
      <c r="AI49" s="56"/>
      <c r="AJ49" s="37"/>
      <c r="AK49" s="56"/>
      <c r="AL49" s="37"/>
      <c r="AM49" s="56"/>
      <c r="AN49" s="37"/>
      <c r="AO49" s="56"/>
      <c r="AP49" s="37"/>
      <c r="AQ49" s="41">
        <v>1</v>
      </c>
      <c r="AR49" s="31">
        <f t="shared" si="34"/>
        <v>1.0402968372493695</v>
      </c>
      <c r="AS49" s="41">
        <f t="shared" si="34"/>
        <v>1.0783265371223956</v>
      </c>
      <c r="AT49" s="31">
        <f t="shared" si="34"/>
        <v>1.1082991416120802</v>
      </c>
      <c r="AU49" s="41">
        <f t="shared" si="34"/>
        <v>1.1323727337706977</v>
      </c>
      <c r="AV49" s="31">
        <f t="shared" si="34"/>
        <v>1.1713399880011728</v>
      </c>
      <c r="AW49" s="41">
        <f t="shared" si="34"/>
        <v>1.2073623457647369</v>
      </c>
      <c r="AX49" s="31">
        <f t="shared" si="69"/>
        <v>1.2455267691638447</v>
      </c>
      <c r="AY49" s="41">
        <f t="shared" si="35"/>
        <v>1.2935178012868609</v>
      </c>
      <c r="AZ49" s="31">
        <f t="shared" si="35"/>
        <v>1.3395890983507854</v>
      </c>
      <c r="BA49" s="41">
        <f t="shared" si="35"/>
        <v>1.3651083263740231</v>
      </c>
      <c r="BB49" s="31">
        <f t="shared" si="35"/>
        <v>1.3838011111189212</v>
      </c>
      <c r="BC49" s="41">
        <f t="shared" si="35"/>
        <v>1.406130829108007</v>
      </c>
      <c r="BD49" s="31">
        <f t="shared" si="84"/>
        <v>1.4210831336175949</v>
      </c>
      <c r="BE49" s="41">
        <f t="shared" si="104"/>
        <v>1.442452720747357</v>
      </c>
      <c r="BF49" s="31">
        <f t="shared" si="104"/>
        <v>1.4707653071159978</v>
      </c>
      <c r="BG49" s="41">
        <f t="shared" si="104"/>
        <v>1.5003669162721458</v>
      </c>
      <c r="BH49" s="31">
        <f t="shared" si="104"/>
        <v>1.5185132828009098</v>
      </c>
      <c r="BI49" s="31">
        <f t="shared" si="105"/>
        <v>1.5508043016742696</v>
      </c>
      <c r="BJ49" s="64">
        <f t="shared" si="105"/>
        <v>1.5899698153207102</v>
      </c>
      <c r="BK49" s="41">
        <f t="shared" si="105"/>
        <v>1.6206566109430725</v>
      </c>
      <c r="BL49" s="64">
        <f t="shared" si="105"/>
        <v>1.6564824729983638</v>
      </c>
      <c r="BM49" s="41">
        <f t="shared" si="105"/>
        <v>1.7188668940890621</v>
      </c>
      <c r="BN49" s="64">
        <f t="shared" si="105"/>
        <v>1.8142317450111836</v>
      </c>
      <c r="BO49" s="41">
        <f t="shared" si="105"/>
        <v>1.885494021321094</v>
      </c>
      <c r="BP49" s="64">
        <f t="shared" si="148"/>
        <v>1.9468329864223155</v>
      </c>
      <c r="BQ49" s="41">
        <f t="shared" si="148"/>
        <v>2.0206712685490067</v>
      </c>
      <c r="BR49" s="64">
        <f t="shared" ref="BR49" si="152">BQ49*BR$6</f>
        <v>2.0855583954646124</v>
      </c>
      <c r="BS49" s="41">
        <f t="shared" si="27"/>
        <v>2.1371663920821891</v>
      </c>
      <c r="BT49" s="64">
        <f t="shared" si="28"/>
        <v>2.1908061369010747</v>
      </c>
      <c r="BU49" s="41">
        <f t="shared" si="28"/>
        <v>2.2447757888238682</v>
      </c>
      <c r="BV49" s="64">
        <f t="shared" si="150"/>
        <v>2.3014186464655433</v>
      </c>
      <c r="BW49" s="41">
        <f t="shared" si="150"/>
        <v>2.3597909464230562</v>
      </c>
      <c r="BX49" s="64">
        <f t="shared" ref="BX49:BZ49" si="153">BW49*BX$6</f>
        <v>2.4208510888950174</v>
      </c>
      <c r="BY49" s="41">
        <f t="shared" si="153"/>
        <v>2.4842916886209583</v>
      </c>
      <c r="BZ49" s="31">
        <f t="shared" si="153"/>
        <v>2.5498027212189061</v>
      </c>
      <c r="CA49" s="41">
        <f t="shared" si="132"/>
        <v>2.617564146656564</v>
      </c>
      <c r="CB49" s="56">
        <f t="shared" si="99"/>
        <v>1999</v>
      </c>
    </row>
    <row r="50" spans="1:80" s="11" customFormat="1" ht="10.5" customHeight="1" x14ac:dyDescent="0.15">
      <c r="A50" s="44" t="s">
        <v>49</v>
      </c>
      <c r="B50" s="28"/>
      <c r="C50" s="29"/>
      <c r="D50" s="39"/>
      <c r="E50" s="29"/>
      <c r="F50" s="39"/>
      <c r="G50" s="38"/>
      <c r="H50" s="50"/>
      <c r="I50" s="38"/>
      <c r="J50" s="39"/>
      <c r="K50" s="29"/>
      <c r="L50" s="39"/>
      <c r="M50" s="29"/>
      <c r="N50" s="39"/>
      <c r="O50" s="29"/>
      <c r="P50" s="39"/>
      <c r="Q50" s="29"/>
      <c r="R50" s="39"/>
      <c r="S50" s="29"/>
      <c r="T50" s="39"/>
      <c r="U50" s="29"/>
      <c r="V50" s="39"/>
      <c r="W50" s="29"/>
      <c r="X50" s="39"/>
      <c r="Y50" s="29"/>
      <c r="Z50" s="39"/>
      <c r="AA50" s="29"/>
      <c r="AB50" s="39"/>
      <c r="AC50" s="29"/>
      <c r="AD50" s="39"/>
      <c r="AE50" s="29"/>
      <c r="AF50" s="39"/>
      <c r="AG50" s="29"/>
      <c r="AH50" s="39"/>
      <c r="AI50" s="29"/>
      <c r="AJ50" s="39"/>
      <c r="AK50" s="29"/>
      <c r="AL50" s="39"/>
      <c r="AM50" s="29"/>
      <c r="AN50" s="39"/>
      <c r="AO50" s="29"/>
      <c r="AP50" s="39"/>
      <c r="AQ50" s="29"/>
      <c r="AR50" s="42">
        <v>1</v>
      </c>
      <c r="AS50" s="40">
        <f>AR50*AS$6</f>
        <v>1.0365565851123606</v>
      </c>
      <c r="AT50" s="42">
        <f>AS50*AT$6</f>
        <v>1.0653681737056073</v>
      </c>
      <c r="AU50" s="40">
        <f>AT50*AU$6</f>
        <v>1.0885092535365044</v>
      </c>
      <c r="AV50" s="42">
        <f>AU50*AV$6</f>
        <v>1.1259670759917835</v>
      </c>
      <c r="AW50" s="40">
        <f>AV50*AW$6</f>
        <v>1.1605940752036721</v>
      </c>
      <c r="AX50" s="42">
        <f t="shared" si="69"/>
        <v>1.1972801652046932</v>
      </c>
      <c r="AY50" s="40">
        <f t="shared" si="35"/>
        <v>1.2434122213684977</v>
      </c>
      <c r="AZ50" s="42">
        <f t="shared" si="35"/>
        <v>1.2876989051440062</v>
      </c>
      <c r="BA50" s="40">
        <f t="shared" si="35"/>
        <v>1.3122296228290784</v>
      </c>
      <c r="BB50" s="42">
        <f t="shared" si="35"/>
        <v>1.3301983256796257</v>
      </c>
      <c r="BC50" s="40">
        <f t="shared" si="35"/>
        <v>1.3516630818814492</v>
      </c>
      <c r="BD50" s="42">
        <f t="shared" si="84"/>
        <v>1.3660361953757889</v>
      </c>
      <c r="BE50" s="40">
        <f t="shared" ref="BE50:BH62" si="154">BD50*BE$6</f>
        <v>1.3865780122540032</v>
      </c>
      <c r="BF50" s="42">
        <f t="shared" si="154"/>
        <v>1.4137938850269147</v>
      </c>
      <c r="BG50" s="40">
        <f t="shared" si="154"/>
        <v>1.4422488491258321</v>
      </c>
      <c r="BH50" s="42">
        <f t="shared" si="154"/>
        <v>1.4596922997631947</v>
      </c>
      <c r="BI50" s="42">
        <f t="shared" ref="BI50:BO66" si="155">BH50*BI$6</f>
        <v>1.4907324968657256</v>
      </c>
      <c r="BJ50" s="27">
        <f t="shared" si="155"/>
        <v>1.5283808989794891</v>
      </c>
      <c r="BK50" s="40">
        <f t="shared" si="155"/>
        <v>1.5578790138670635</v>
      </c>
      <c r="BL50" s="27">
        <f t="shared" si="155"/>
        <v>1.5923171288093505</v>
      </c>
      <c r="BM50" s="40">
        <f t="shared" si="155"/>
        <v>1.652285033023736</v>
      </c>
      <c r="BN50" s="27">
        <f t="shared" si="155"/>
        <v>1.7439558403428026</v>
      </c>
      <c r="BO50" s="40">
        <f t="shared" si="155"/>
        <v>1.8124577080388862</v>
      </c>
      <c r="BP50" s="27">
        <f t="shared" si="148"/>
        <v>1.8714206529454638</v>
      </c>
      <c r="BQ50" s="40">
        <f t="shared" si="148"/>
        <v>1.9423987425472027</v>
      </c>
      <c r="BR50" s="27">
        <f t="shared" ref="BR50" si="156">BQ50*BR$6</f>
        <v>2.004772408016736</v>
      </c>
      <c r="BS50" s="40">
        <f t="shared" si="27"/>
        <v>2.0543813222897356</v>
      </c>
      <c r="BT50" s="27">
        <f t="shared" si="28"/>
        <v>2.1059432831630507</v>
      </c>
      <c r="BU50" s="40">
        <f t="shared" si="28"/>
        <v>2.157822371890739</v>
      </c>
      <c r="BV50" s="27">
        <f t="shared" si="150"/>
        <v>2.2122711173002161</v>
      </c>
      <c r="BW50" s="40">
        <f t="shared" si="150"/>
        <v>2.2683823135159558</v>
      </c>
      <c r="BX50" s="27">
        <f t="shared" ref="BX50:BZ50" si="157">BW50*BX$6</f>
        <v>2.3270772362395595</v>
      </c>
      <c r="BY50" s="40">
        <f t="shared" si="157"/>
        <v>2.3880604070561535</v>
      </c>
      <c r="BZ50" s="42">
        <f t="shared" si="157"/>
        <v>2.4510338106581142</v>
      </c>
      <c r="CA50" s="40">
        <f t="shared" si="132"/>
        <v>2.5161704361013144</v>
      </c>
      <c r="CB50" s="59">
        <f t="shared" si="99"/>
        <v>2000</v>
      </c>
    </row>
    <row r="51" spans="1:80" s="11" customFormat="1" ht="10.5" customHeight="1" x14ac:dyDescent="0.15">
      <c r="A51" s="43" t="s">
        <v>50</v>
      </c>
      <c r="B51" s="30"/>
      <c r="C51" s="33"/>
      <c r="D51" s="32"/>
      <c r="E51" s="33"/>
      <c r="F51" s="32"/>
      <c r="G51" s="36"/>
      <c r="H51" s="35"/>
      <c r="I51" s="36"/>
      <c r="J51" s="32"/>
      <c r="K51" s="33"/>
      <c r="L51" s="32"/>
      <c r="M51" s="33"/>
      <c r="N51" s="32"/>
      <c r="O51" s="33"/>
      <c r="P51" s="32"/>
      <c r="Q51" s="33"/>
      <c r="R51" s="32"/>
      <c r="S51" s="33"/>
      <c r="T51" s="32"/>
      <c r="U51" s="33"/>
      <c r="V51" s="32"/>
      <c r="W51" s="33"/>
      <c r="X51" s="32"/>
      <c r="Y51" s="33"/>
      <c r="Z51" s="32"/>
      <c r="AA51" s="33"/>
      <c r="AB51" s="32"/>
      <c r="AC51" s="33"/>
      <c r="AD51" s="32"/>
      <c r="AE51" s="33"/>
      <c r="AF51" s="32"/>
      <c r="AG51" s="33"/>
      <c r="AH51" s="32"/>
      <c r="AI51" s="33"/>
      <c r="AJ51" s="32"/>
      <c r="AK51" s="33"/>
      <c r="AL51" s="32"/>
      <c r="AM51" s="33"/>
      <c r="AN51" s="32"/>
      <c r="AO51" s="33"/>
      <c r="AP51" s="32"/>
      <c r="AQ51" s="33"/>
      <c r="AR51" s="37"/>
      <c r="AS51" s="41">
        <v>1</v>
      </c>
      <c r="AT51" s="31">
        <f>AS51*AT$6</f>
        <v>1.0277954807359828</v>
      </c>
      <c r="AU51" s="41">
        <f>AT51*AU$6</f>
        <v>1.0501204364241363</v>
      </c>
      <c r="AV51" s="31">
        <f>AU51*AV$6</f>
        <v>1.0862572214229202</v>
      </c>
      <c r="AW51" s="41">
        <f>AV51*AW$6</f>
        <v>1.1196630187611669</v>
      </c>
      <c r="AX51" s="31">
        <f t="shared" si="69"/>
        <v>1.1550552882502894</v>
      </c>
      <c r="AY51" s="41">
        <f t="shared" si="35"/>
        <v>1.1995603898784883</v>
      </c>
      <c r="AZ51" s="31">
        <f t="shared" si="35"/>
        <v>1.2422852004788745</v>
      </c>
      <c r="BA51" s="41">
        <f t="shared" si="35"/>
        <v>1.2659507852017897</v>
      </c>
      <c r="BB51" s="31">
        <f t="shared" si="35"/>
        <v>1.2832857798452317</v>
      </c>
      <c r="BC51" s="41">
        <f t="shared" si="35"/>
        <v>1.3039935313660971</v>
      </c>
      <c r="BD51" s="31">
        <f t="shared" si="84"/>
        <v>1.3178597434965056</v>
      </c>
      <c r="BE51" s="41">
        <f t="shared" si="154"/>
        <v>1.337677105301204</v>
      </c>
      <c r="BF51" s="31">
        <f t="shared" si="154"/>
        <v>1.3639331468562932</v>
      </c>
      <c r="BG51" s="41">
        <f t="shared" si="154"/>
        <v>1.391384580292349</v>
      </c>
      <c r="BH51" s="31">
        <f t="shared" si="154"/>
        <v>1.4082128469667359</v>
      </c>
      <c r="BI51" s="31">
        <f t="shared" si="155"/>
        <v>1.4381583391360477</v>
      </c>
      <c r="BJ51" s="64">
        <f t="shared" si="155"/>
        <v>1.4744789825572484</v>
      </c>
      <c r="BK51" s="41">
        <f t="shared" si="155"/>
        <v>1.502936777636884</v>
      </c>
      <c r="BL51" s="64">
        <f t="shared" si="155"/>
        <v>1.5361603521497544</v>
      </c>
      <c r="BM51" s="41">
        <f t="shared" si="155"/>
        <v>1.5940133483833225</v>
      </c>
      <c r="BN51" s="64">
        <f t="shared" si="155"/>
        <v>1.6824511709158279</v>
      </c>
      <c r="BO51" s="41">
        <f t="shared" si="155"/>
        <v>1.7485371605086277</v>
      </c>
      <c r="BP51" s="64">
        <f t="shared" si="148"/>
        <v>1.8054206396678347</v>
      </c>
      <c r="BQ51" s="41">
        <f t="shared" si="148"/>
        <v>1.8738955214265041</v>
      </c>
      <c r="BR51" s="64">
        <f t="shared" ref="BR51" si="158">BQ51*BR$6</f>
        <v>1.9340694341345808</v>
      </c>
      <c r="BS51" s="41">
        <f t="shared" si="27"/>
        <v>1.9819287743630953</v>
      </c>
      <c r="BT51" s="64">
        <f t="shared" si="28"/>
        <v>2.031672282449271</v>
      </c>
      <c r="BU51" s="41">
        <f t="shared" si="28"/>
        <v>2.0817217341365271</v>
      </c>
      <c r="BV51" s="64">
        <f t="shared" si="150"/>
        <v>2.1342502175705262</v>
      </c>
      <c r="BW51" s="41">
        <f t="shared" si="150"/>
        <v>2.1883825216064485</v>
      </c>
      <c r="BX51" s="64">
        <f t="shared" ref="BX51:BZ51" si="159">BW51*BX$6</f>
        <v>2.245007431009963</v>
      </c>
      <c r="BY51" s="41">
        <f t="shared" si="159"/>
        <v>2.3038398881015203</v>
      </c>
      <c r="BZ51" s="31">
        <f t="shared" si="159"/>
        <v>2.3645923877782598</v>
      </c>
      <c r="CA51" s="41">
        <f t="shared" si="132"/>
        <v>2.427431818233607</v>
      </c>
      <c r="CB51" s="56">
        <f t="shared" si="99"/>
        <v>2001</v>
      </c>
    </row>
    <row r="52" spans="1:80" s="11" customFormat="1" ht="10.5" customHeight="1" x14ac:dyDescent="0.15">
      <c r="A52" s="44" t="s">
        <v>51</v>
      </c>
      <c r="B52" s="28"/>
      <c r="C52" s="29"/>
      <c r="D52" s="39"/>
      <c r="E52" s="29"/>
      <c r="F52" s="39"/>
      <c r="G52" s="38"/>
      <c r="H52" s="50"/>
      <c r="I52" s="38"/>
      <c r="J52" s="39"/>
      <c r="K52" s="29"/>
      <c r="L52" s="39"/>
      <c r="M52" s="29"/>
      <c r="N52" s="39"/>
      <c r="O52" s="29"/>
      <c r="P52" s="39"/>
      <c r="Q52" s="29"/>
      <c r="R52" s="39"/>
      <c r="S52" s="29"/>
      <c r="T52" s="39"/>
      <c r="U52" s="29"/>
      <c r="V52" s="39"/>
      <c r="W52" s="29"/>
      <c r="X52" s="39"/>
      <c r="Y52" s="29"/>
      <c r="Z52" s="39"/>
      <c r="AA52" s="29"/>
      <c r="AB52" s="39"/>
      <c r="AC52" s="29"/>
      <c r="AD52" s="39"/>
      <c r="AE52" s="29"/>
      <c r="AF52" s="39"/>
      <c r="AG52" s="29"/>
      <c r="AH52" s="39"/>
      <c r="AI52" s="29"/>
      <c r="AJ52" s="39"/>
      <c r="AK52" s="29"/>
      <c r="AL52" s="39"/>
      <c r="AM52" s="29"/>
      <c r="AN52" s="39"/>
      <c r="AO52" s="29"/>
      <c r="AP52" s="39"/>
      <c r="AQ52" s="29"/>
      <c r="AR52" s="24"/>
      <c r="AS52" s="29"/>
      <c r="AT52" s="42">
        <v>1</v>
      </c>
      <c r="AU52" s="40">
        <f>AT52*AU$6</f>
        <v>1.0217212043705106</v>
      </c>
      <c r="AV52" s="42">
        <f>AU52*AV$6</f>
        <v>1.0568807138994951</v>
      </c>
      <c r="AW52" s="40">
        <f>AV52*AW$6</f>
        <v>1.0893830920130139</v>
      </c>
      <c r="AX52" s="42">
        <f t="shared" si="69"/>
        <v>1.1238182205502387</v>
      </c>
      <c r="AY52" s="40">
        <f t="shared" si="35"/>
        <v>1.1671197357469487</v>
      </c>
      <c r="AZ52" s="42">
        <f t="shared" si="35"/>
        <v>1.2086891057249056</v>
      </c>
      <c r="BA52" s="40">
        <f t="shared" si="35"/>
        <v>1.2317146834458437</v>
      </c>
      <c r="BB52" s="42">
        <f t="shared" si="35"/>
        <v>1.2485808742088433</v>
      </c>
      <c r="BC52" s="40">
        <f t="shared" si="35"/>
        <v>1.2687286097350172</v>
      </c>
      <c r="BD52" s="42">
        <f t="shared" si="84"/>
        <v>1.2822198269959446</v>
      </c>
      <c r="BE52" s="40">
        <f t="shared" si="154"/>
        <v>1.301501252314635</v>
      </c>
      <c r="BF52" s="42">
        <f t="shared" si="154"/>
        <v>1.3270472311082835</v>
      </c>
      <c r="BG52" s="40">
        <f t="shared" si="154"/>
        <v>1.3537562738610289</v>
      </c>
      <c r="BH52" s="42">
        <f t="shared" si="154"/>
        <v>1.3701294404975826</v>
      </c>
      <c r="BI52" s="42">
        <f t="shared" si="155"/>
        <v>1.3992650931936506</v>
      </c>
      <c r="BJ52" s="27">
        <f t="shared" si="155"/>
        <v>1.4346034889172747</v>
      </c>
      <c r="BK52" s="40">
        <f t="shared" si="155"/>
        <v>1.462291677484963</v>
      </c>
      <c r="BL52" s="27">
        <f t="shared" si="155"/>
        <v>1.4946167607681466</v>
      </c>
      <c r="BM52" s="40">
        <f t="shared" si="155"/>
        <v>1.5509051929688222</v>
      </c>
      <c r="BN52" s="27">
        <f t="shared" si="155"/>
        <v>1.6369513219799918</v>
      </c>
      <c r="BO52" s="40">
        <f t="shared" si="155"/>
        <v>1.7012500962317303</v>
      </c>
      <c r="BP52" s="27">
        <f t="shared" si="148"/>
        <v>1.7565952307700472</v>
      </c>
      <c r="BQ52" s="40">
        <f t="shared" si="148"/>
        <v>1.8232182924998341</v>
      </c>
      <c r="BR52" s="27">
        <f t="shared" ref="BR52" si="160">BQ52*BR$6</f>
        <v>1.8817648748072282</v>
      </c>
      <c r="BS52" s="40">
        <f t="shared" si="27"/>
        <v>1.9283299172943225</v>
      </c>
      <c r="BT52" s="27">
        <f t="shared" si="28"/>
        <v>1.9767281726072914</v>
      </c>
      <c r="BU52" s="40">
        <f t="shared" si="28"/>
        <v>2.0254240976481537</v>
      </c>
      <c r="BV52" s="27">
        <f t="shared" si="150"/>
        <v>2.0765320120324282</v>
      </c>
      <c r="BW52" s="40">
        <f t="shared" si="150"/>
        <v>2.1292003736379486</v>
      </c>
      <c r="BX52" s="27">
        <f t="shared" ref="BX52:BZ52" si="161">BW52*BX$6</f>
        <v>2.1842939311256373</v>
      </c>
      <c r="BY52" s="40">
        <f t="shared" si="161"/>
        <v>2.2415353358547461</v>
      </c>
      <c r="BZ52" s="42">
        <f t="shared" si="161"/>
        <v>2.3006448579488068</v>
      </c>
      <c r="CA52" s="40">
        <f t="shared" si="132"/>
        <v>2.3617848723127048</v>
      </c>
      <c r="CB52" s="59">
        <f t="shared" si="99"/>
        <v>2002</v>
      </c>
    </row>
    <row r="53" spans="1:80" s="11" customFormat="1" ht="10.5" customHeight="1" x14ac:dyDescent="0.15">
      <c r="A53" s="43" t="s">
        <v>52</v>
      </c>
      <c r="B53" s="30"/>
      <c r="C53" s="33"/>
      <c r="D53" s="32"/>
      <c r="E53" s="33"/>
      <c r="F53" s="32"/>
      <c r="G53" s="36"/>
      <c r="H53" s="35"/>
      <c r="I53" s="36"/>
      <c r="J53" s="32"/>
      <c r="K53" s="33"/>
      <c r="L53" s="32"/>
      <c r="M53" s="33"/>
      <c r="N53" s="32"/>
      <c r="O53" s="33"/>
      <c r="P53" s="32"/>
      <c r="Q53" s="33"/>
      <c r="R53" s="32"/>
      <c r="S53" s="33"/>
      <c r="T53" s="32"/>
      <c r="U53" s="33"/>
      <c r="V53" s="32"/>
      <c r="W53" s="33"/>
      <c r="X53" s="32"/>
      <c r="Y53" s="33"/>
      <c r="Z53" s="32"/>
      <c r="AA53" s="33"/>
      <c r="AB53" s="32"/>
      <c r="AC53" s="33"/>
      <c r="AD53" s="32"/>
      <c r="AE53" s="33"/>
      <c r="AF53" s="32"/>
      <c r="AG53" s="33"/>
      <c r="AH53" s="32"/>
      <c r="AI53" s="33"/>
      <c r="AJ53" s="32"/>
      <c r="AK53" s="33"/>
      <c r="AL53" s="32"/>
      <c r="AM53" s="33"/>
      <c r="AN53" s="32"/>
      <c r="AO53" s="33"/>
      <c r="AP53" s="32"/>
      <c r="AQ53" s="33"/>
      <c r="AR53" s="37"/>
      <c r="AS53" s="33"/>
      <c r="AT53" s="32"/>
      <c r="AU53" s="41">
        <v>1</v>
      </c>
      <c r="AV53" s="31">
        <f>AU53*AV$6</f>
        <v>1.0344120386056257</v>
      </c>
      <c r="AW53" s="41">
        <f>AV53*AW$6</f>
        <v>1.0662234348793711</v>
      </c>
      <c r="AX53" s="31">
        <f t="shared" si="69"/>
        <v>1.0999264924159333</v>
      </c>
      <c r="AY53" s="41">
        <f t="shared" si="35"/>
        <v>1.1423074423379704</v>
      </c>
      <c r="AZ53" s="31">
        <f t="shared" si="35"/>
        <v>1.18299307145102</v>
      </c>
      <c r="BA53" s="41">
        <f t="shared" si="35"/>
        <v>1.2055291386506082</v>
      </c>
      <c r="BB53" s="31">
        <f t="shared" si="35"/>
        <v>1.2220367639116412</v>
      </c>
      <c r="BC53" s="41">
        <f t="shared" si="35"/>
        <v>1.2417561701841058</v>
      </c>
      <c r="BD53" s="31">
        <f t="shared" si="84"/>
        <v>1.2549605719359902</v>
      </c>
      <c r="BE53" s="41">
        <f t="shared" si="154"/>
        <v>1.273832085257053</v>
      </c>
      <c r="BF53" s="31">
        <f t="shared" si="154"/>
        <v>1.298834971254107</v>
      </c>
      <c r="BG53" s="41">
        <f t="shared" si="154"/>
        <v>1.3249761951403245</v>
      </c>
      <c r="BH53" s="31">
        <f t="shared" si="154"/>
        <v>1.3410012776838949</v>
      </c>
      <c r="BI53" s="31">
        <f t="shared" si="155"/>
        <v>1.3695175231835846</v>
      </c>
      <c r="BJ53" s="64">
        <f t="shared" si="155"/>
        <v>1.404104644966377</v>
      </c>
      <c r="BK53" s="41">
        <f t="shared" si="155"/>
        <v>1.4312041985914259</v>
      </c>
      <c r="BL53" s="64">
        <f t="shared" si="155"/>
        <v>1.4628420692208206</v>
      </c>
      <c r="BM53" s="41">
        <f t="shared" si="155"/>
        <v>1.5179338417708041</v>
      </c>
      <c r="BN53" s="64">
        <f t="shared" si="155"/>
        <v>1.6021506796352811</v>
      </c>
      <c r="BO53" s="41">
        <f t="shared" si="155"/>
        <v>1.6650824989776754</v>
      </c>
      <c r="BP53" s="64">
        <f t="shared" si="148"/>
        <v>1.7192510278303337</v>
      </c>
      <c r="BQ53" s="41">
        <f t="shared" si="148"/>
        <v>1.7844577216376074</v>
      </c>
      <c r="BR53" s="64">
        <f t="shared" ref="BR53" si="162">BQ53*BR$6</f>
        <v>1.841759637323565</v>
      </c>
      <c r="BS53" s="41">
        <f t="shared" si="27"/>
        <v>1.8873347338253383</v>
      </c>
      <c r="BT53" s="64">
        <f t="shared" si="28"/>
        <v>1.9347040701041007</v>
      </c>
      <c r="BU53" s="41">
        <f t="shared" si="28"/>
        <v>1.9823647478237767</v>
      </c>
      <c r="BV53" s="64">
        <f t="shared" si="150"/>
        <v>2.0323861373825483</v>
      </c>
      <c r="BW53" s="41">
        <f t="shared" si="150"/>
        <v>2.083934799953342</v>
      </c>
      <c r="BX53" s="64">
        <f t="shared" ref="BX53:BZ53" si="163">BW53*BX$6</f>
        <v>2.1378571001385791</v>
      </c>
      <c r="BY53" s="41">
        <f t="shared" si="163"/>
        <v>2.1938815855698817</v>
      </c>
      <c r="BZ53" s="31">
        <f t="shared" si="163"/>
        <v>2.2517344732668523</v>
      </c>
      <c r="CA53" s="41">
        <f t="shared" si="132"/>
        <v>2.3115746861374138</v>
      </c>
      <c r="CB53" s="56">
        <f t="shared" si="99"/>
        <v>2003</v>
      </c>
    </row>
    <row r="54" spans="1:80" s="11" customFormat="1" ht="10.5" customHeight="1" x14ac:dyDescent="0.15">
      <c r="A54" s="44" t="s">
        <v>53</v>
      </c>
      <c r="B54" s="28"/>
      <c r="C54" s="29"/>
      <c r="D54" s="39"/>
      <c r="E54" s="29"/>
      <c r="F54" s="39"/>
      <c r="G54" s="38"/>
      <c r="H54" s="50"/>
      <c r="I54" s="38"/>
      <c r="J54" s="39"/>
      <c r="K54" s="29"/>
      <c r="L54" s="39"/>
      <c r="M54" s="29"/>
      <c r="N54" s="39"/>
      <c r="O54" s="29"/>
      <c r="P54" s="39"/>
      <c r="Q54" s="29"/>
      <c r="R54" s="39"/>
      <c r="S54" s="29"/>
      <c r="T54" s="39"/>
      <c r="U54" s="29"/>
      <c r="V54" s="39"/>
      <c r="W54" s="29"/>
      <c r="X54" s="39"/>
      <c r="Y54" s="29"/>
      <c r="Z54" s="39"/>
      <c r="AA54" s="29"/>
      <c r="AB54" s="39"/>
      <c r="AC54" s="29"/>
      <c r="AD54" s="39"/>
      <c r="AE54" s="29"/>
      <c r="AF54" s="39"/>
      <c r="AG54" s="29"/>
      <c r="AH54" s="39"/>
      <c r="AI54" s="29"/>
      <c r="AJ54" s="39"/>
      <c r="AK54" s="29"/>
      <c r="AL54" s="39"/>
      <c r="AM54" s="29"/>
      <c r="AN54" s="39"/>
      <c r="AO54" s="29"/>
      <c r="AP54" s="39"/>
      <c r="AQ54" s="29"/>
      <c r="AR54" s="24"/>
      <c r="AS54" s="29"/>
      <c r="AT54" s="39"/>
      <c r="AU54" s="29"/>
      <c r="AV54" s="42">
        <v>1</v>
      </c>
      <c r="AW54" s="40">
        <f>AV54*AW$6</f>
        <v>1.0307531187636088</v>
      </c>
      <c r="AX54" s="42">
        <f t="shared" si="69"/>
        <v>1.0633349684315547</v>
      </c>
      <c r="AY54" s="40">
        <f t="shared" si="35"/>
        <v>1.1043060209138575</v>
      </c>
      <c r="AZ54" s="42">
        <f t="shared" si="35"/>
        <v>1.1436381512396929</v>
      </c>
      <c r="BA54" s="40">
        <f t="shared" si="35"/>
        <v>1.1654245055728911</v>
      </c>
      <c r="BB54" s="42">
        <f t="shared" si="35"/>
        <v>1.1813829676218102</v>
      </c>
      <c r="BC54" s="40">
        <f t="shared" si="35"/>
        <v>1.2004463635767202</v>
      </c>
      <c r="BD54" s="42">
        <f t="shared" si="84"/>
        <v>1.2132114912618965</v>
      </c>
      <c r="BE54" s="40">
        <f t="shared" si="154"/>
        <v>1.2314552013278597</v>
      </c>
      <c r="BF54" s="42">
        <f t="shared" si="154"/>
        <v>1.2556263101934888</v>
      </c>
      <c r="BG54" s="40">
        <f t="shared" si="154"/>
        <v>1.2808978875829551</v>
      </c>
      <c r="BH54" s="42">
        <f t="shared" si="154"/>
        <v>1.2963898597811634</v>
      </c>
      <c r="BI54" s="42">
        <f t="shared" si="155"/>
        <v>1.3239574483584668</v>
      </c>
      <c r="BJ54" s="27">
        <f t="shared" si="155"/>
        <v>1.3573939518908653</v>
      </c>
      <c r="BK54" s="40">
        <f t="shared" si="155"/>
        <v>1.3835919780290555</v>
      </c>
      <c r="BL54" s="27">
        <f t="shared" si="155"/>
        <v>1.4141773438684189</v>
      </c>
      <c r="BM54" s="40">
        <f t="shared" si="155"/>
        <v>1.467436364929549</v>
      </c>
      <c r="BN54" s="27">
        <f t="shared" si="155"/>
        <v>1.5488515406249133</v>
      </c>
      <c r="BO54" s="40">
        <f t="shared" si="155"/>
        <v>1.6096897917218604</v>
      </c>
      <c r="BP54" s="27">
        <f t="shared" si="148"/>
        <v>1.6620562828598375</v>
      </c>
      <c r="BQ54" s="40">
        <f t="shared" si="148"/>
        <v>1.7250937296157469</v>
      </c>
      <c r="BR54" s="27">
        <f t="shared" ref="BR54" si="164">BQ54*BR$6</f>
        <v>1.7804893684399041</v>
      </c>
      <c r="BS54" s="40">
        <f t="shared" si="27"/>
        <v>1.8245483070454602</v>
      </c>
      <c r="BT54" s="27">
        <f t="shared" si="28"/>
        <v>1.8703417960139526</v>
      </c>
      <c r="BU54" s="40">
        <f t="shared" si="28"/>
        <v>1.9164169342962969</v>
      </c>
      <c r="BV54" s="27">
        <f t="shared" si="150"/>
        <v>1.9647742500388707</v>
      </c>
      <c r="BW54" s="40">
        <f t="shared" si="150"/>
        <v>2.0146080306281613</v>
      </c>
      <c r="BX54" s="27">
        <f t="shared" ref="BX54:BZ54" si="165">BW54*BX$6</f>
        <v>2.0667364844480955</v>
      </c>
      <c r="BY54" s="40">
        <f t="shared" si="165"/>
        <v>2.1208971896027098</v>
      </c>
      <c r="BZ54" s="42">
        <f t="shared" si="165"/>
        <v>2.1768254711170623</v>
      </c>
      <c r="CA54" s="40">
        <f t="shared" si="132"/>
        <v>2.2346749649717794</v>
      </c>
      <c r="CB54" s="59">
        <f t="shared" si="99"/>
        <v>2004</v>
      </c>
    </row>
    <row r="55" spans="1:80" s="11" customFormat="1" ht="10.5" customHeight="1" x14ac:dyDescent="0.15">
      <c r="A55" s="43" t="s">
        <v>54</v>
      </c>
      <c r="B55" s="30"/>
      <c r="C55" s="33"/>
      <c r="D55" s="32"/>
      <c r="E55" s="33"/>
      <c r="F55" s="32"/>
      <c r="G55" s="36"/>
      <c r="H55" s="35"/>
      <c r="I55" s="36"/>
      <c r="J55" s="32"/>
      <c r="K55" s="33"/>
      <c r="L55" s="32"/>
      <c r="M55" s="33"/>
      <c r="N55" s="32"/>
      <c r="O55" s="33"/>
      <c r="P55" s="32"/>
      <c r="Q55" s="33"/>
      <c r="R55" s="32"/>
      <c r="S55" s="33"/>
      <c r="T55" s="32"/>
      <c r="U55" s="33"/>
      <c r="V55" s="32"/>
      <c r="W55" s="33"/>
      <c r="X55" s="32"/>
      <c r="Y55" s="33"/>
      <c r="Z55" s="32"/>
      <c r="AA55" s="33"/>
      <c r="AB55" s="32"/>
      <c r="AC55" s="33"/>
      <c r="AD55" s="32"/>
      <c r="AE55" s="33"/>
      <c r="AF55" s="32"/>
      <c r="AG55" s="33"/>
      <c r="AH55" s="32"/>
      <c r="AI55" s="33"/>
      <c r="AJ55" s="32"/>
      <c r="AK55" s="33"/>
      <c r="AL55" s="32"/>
      <c r="AM55" s="33"/>
      <c r="AN55" s="32"/>
      <c r="AO55" s="33"/>
      <c r="AP55" s="32"/>
      <c r="AQ55" s="33"/>
      <c r="AR55" s="37"/>
      <c r="AS55" s="33"/>
      <c r="AT55" s="32"/>
      <c r="AU55" s="33"/>
      <c r="AV55" s="32"/>
      <c r="AW55" s="41">
        <v>1</v>
      </c>
      <c r="AX55" s="31">
        <f t="shared" si="69"/>
        <v>1.031609751234154</v>
      </c>
      <c r="AY55" s="41">
        <f t="shared" si="35"/>
        <v>1.0713584085377068</v>
      </c>
      <c r="AZ55" s="31">
        <f t="shared" si="35"/>
        <v>1.1095170418804945</v>
      </c>
      <c r="BA55" s="41">
        <f t="shared" si="35"/>
        <v>1.130653387661656</v>
      </c>
      <c r="BB55" s="31">
        <f t="shared" si="35"/>
        <v>1.1461357197142248</v>
      </c>
      <c r="BC55" s="41">
        <f t="shared" si="35"/>
        <v>1.1646303481639322</v>
      </c>
      <c r="BD55" s="31">
        <f t="shared" si="84"/>
        <v>1.1770146208406795</v>
      </c>
      <c r="BE55" s="41">
        <f t="shared" si="154"/>
        <v>1.1947140192066494</v>
      </c>
      <c r="BF55" s="31">
        <f t="shared" si="154"/>
        <v>1.2181639689818413</v>
      </c>
      <c r="BG55" s="41">
        <f t="shared" si="154"/>
        <v>1.2426815541624514</v>
      </c>
      <c r="BH55" s="31">
        <f t="shared" si="154"/>
        <v>1.2577113143603065</v>
      </c>
      <c r="BI55" s="31">
        <f t="shared" si="155"/>
        <v>1.2844564078996508</v>
      </c>
      <c r="BJ55" s="64">
        <f t="shared" si="155"/>
        <v>1.3168953139031616</v>
      </c>
      <c r="BK55" s="41">
        <f t="shared" si="155"/>
        <v>1.3423117066952737</v>
      </c>
      <c r="BL55" s="64">
        <f t="shared" si="155"/>
        <v>1.3719845403569857</v>
      </c>
      <c r="BM55" s="41">
        <f t="shared" si="155"/>
        <v>1.4236545475503808</v>
      </c>
      <c r="BN55" s="64">
        <f t="shared" si="155"/>
        <v>1.5026406541294441</v>
      </c>
      <c r="BO55" s="41">
        <f t="shared" si="155"/>
        <v>1.56166376062261</v>
      </c>
      <c r="BP55" s="64">
        <f t="shared" si="148"/>
        <v>1.6124678670421868</v>
      </c>
      <c r="BQ55" s="41">
        <f t="shared" si="148"/>
        <v>1.6736245549128215</v>
      </c>
      <c r="BR55" s="64">
        <f t="shared" ref="BR55" si="166">BQ55*BR$6</f>
        <v>1.7273674326356698</v>
      </c>
      <c r="BS55" s="41">
        <f t="shared" si="27"/>
        <v>1.7701118471841362</v>
      </c>
      <c r="BT55" s="64">
        <f t="shared" si="28"/>
        <v>1.8145390607766807</v>
      </c>
      <c r="BU55" s="41">
        <f t="shared" si="28"/>
        <v>1.8592395205119969</v>
      </c>
      <c r="BV55" s="64">
        <f t="shared" si="150"/>
        <v>1.906154067615748</v>
      </c>
      <c r="BW55" s="41">
        <f t="shared" si="150"/>
        <v>1.954501028378832</v>
      </c>
      <c r="BX55" s="64">
        <f t="shared" ref="BX55:BZ55" si="167">BW55*BX$6</f>
        <v>2.0050741994621872</v>
      </c>
      <c r="BY55" s="41">
        <f t="shared" si="167"/>
        <v>2.057618988479736</v>
      </c>
      <c r="BZ55" s="31">
        <f t="shared" si="167"/>
        <v>2.1118786171883435</v>
      </c>
      <c r="CA55" s="41">
        <f t="shared" si="132"/>
        <v>2.1680021377498022</v>
      </c>
      <c r="CB55" s="56">
        <f t="shared" si="99"/>
        <v>2005</v>
      </c>
    </row>
    <row r="56" spans="1:80" s="11" customFormat="1" ht="10.5" customHeight="1" x14ac:dyDescent="0.15">
      <c r="A56" s="44" t="s">
        <v>56</v>
      </c>
      <c r="B56" s="28"/>
      <c r="C56" s="29"/>
      <c r="D56" s="39"/>
      <c r="E56" s="29"/>
      <c r="F56" s="39"/>
      <c r="G56" s="38"/>
      <c r="H56" s="50"/>
      <c r="I56" s="38"/>
      <c r="J56" s="39"/>
      <c r="K56" s="29"/>
      <c r="L56" s="39"/>
      <c r="M56" s="29"/>
      <c r="N56" s="39"/>
      <c r="O56" s="29"/>
      <c r="P56" s="39"/>
      <c r="Q56" s="29"/>
      <c r="R56" s="39"/>
      <c r="S56" s="29"/>
      <c r="T56" s="39"/>
      <c r="U56" s="29"/>
      <c r="V56" s="39"/>
      <c r="W56" s="29"/>
      <c r="X56" s="39"/>
      <c r="Y56" s="29"/>
      <c r="Z56" s="39"/>
      <c r="AA56" s="29"/>
      <c r="AB56" s="39"/>
      <c r="AC56" s="29"/>
      <c r="AD56" s="39"/>
      <c r="AE56" s="29"/>
      <c r="AF56" s="39"/>
      <c r="AG56" s="29"/>
      <c r="AH56" s="39"/>
      <c r="AI56" s="29"/>
      <c r="AJ56" s="39"/>
      <c r="AK56" s="29"/>
      <c r="AL56" s="39"/>
      <c r="AM56" s="29"/>
      <c r="AN56" s="39"/>
      <c r="AO56" s="29"/>
      <c r="AP56" s="39"/>
      <c r="AQ56" s="29"/>
      <c r="AR56" s="24"/>
      <c r="AS56" s="29"/>
      <c r="AT56" s="39"/>
      <c r="AU56" s="29"/>
      <c r="AV56" s="39"/>
      <c r="AW56" s="29"/>
      <c r="AX56" s="42">
        <v>1</v>
      </c>
      <c r="AY56" s="40">
        <f t="shared" si="35"/>
        <v>1.0385307111104756</v>
      </c>
      <c r="AZ56" s="42">
        <f t="shared" si="35"/>
        <v>1.0755201184877681</v>
      </c>
      <c r="BA56" s="40">
        <f t="shared" si="35"/>
        <v>1.0960088214647177</v>
      </c>
      <c r="BB56" s="42">
        <f t="shared" si="35"/>
        <v>1.1110167564266029</v>
      </c>
      <c r="BC56" s="40">
        <f t="shared" si="35"/>
        <v>1.1289446874369307</v>
      </c>
      <c r="BD56" s="42">
        <f t="shared" si="84"/>
        <v>1.1409494912514853</v>
      </c>
      <c r="BE56" s="40">
        <f t="shared" si="154"/>
        <v>1.1581065589748132</v>
      </c>
      <c r="BF56" s="42">
        <f t="shared" si="154"/>
        <v>1.1808379743643418</v>
      </c>
      <c r="BG56" s="40">
        <f t="shared" si="154"/>
        <v>1.2046043115391103</v>
      </c>
      <c r="BH56" s="42">
        <f t="shared" si="154"/>
        <v>1.2191735419868397</v>
      </c>
      <c r="BI56" s="42">
        <f t="shared" si="155"/>
        <v>1.2450991340116806</v>
      </c>
      <c r="BJ56" s="27">
        <f t="shared" si="155"/>
        <v>1.2765440733065088</v>
      </c>
      <c r="BK56" s="40">
        <f t="shared" si="155"/>
        <v>1.3011816775572493</v>
      </c>
      <c r="BL56" s="27">
        <f t="shared" si="155"/>
        <v>1.3299453002607118</v>
      </c>
      <c r="BM56" s="40">
        <f t="shared" si="155"/>
        <v>1.3800320769042831</v>
      </c>
      <c r="BN56" s="27">
        <f t="shared" si="155"/>
        <v>1.4565979551199255</v>
      </c>
      <c r="BO56" s="40">
        <f t="shared" si="155"/>
        <v>1.5138125233445416</v>
      </c>
      <c r="BP56" s="27">
        <f t="shared" si="148"/>
        <v>1.5630599314451319</v>
      </c>
      <c r="BQ56" s="40">
        <f t="shared" si="148"/>
        <v>1.6223427055731106</v>
      </c>
      <c r="BR56" s="27">
        <f t="shared" ref="BR56" si="168">BQ56*BR$6</f>
        <v>1.6744388375247075</v>
      </c>
      <c r="BS56" s="40">
        <f t="shared" si="27"/>
        <v>1.7158735123107198</v>
      </c>
      <c r="BT56" s="27">
        <f t="shared" si="28"/>
        <v>1.7589394231741977</v>
      </c>
      <c r="BU56" s="40">
        <f t="shared" si="28"/>
        <v>1.8022702075932471</v>
      </c>
      <c r="BV56" s="27">
        <f t="shared" si="150"/>
        <v>1.8477472371071941</v>
      </c>
      <c r="BW56" s="40">
        <f t="shared" si="150"/>
        <v>1.8946127894202125</v>
      </c>
      <c r="BX56" s="27">
        <f t="shared" ref="BX56:CA71" si="169">BW56*BX$6</f>
        <v>1.9436363383182844</v>
      </c>
      <c r="BY56" s="40">
        <f t="shared" si="169"/>
        <v>1.9945710924292139</v>
      </c>
      <c r="BZ56" s="42">
        <f t="shared" si="169"/>
        <v>2.047168141501011</v>
      </c>
      <c r="CA56" s="40">
        <f t="shared" si="169"/>
        <v>2.1015719705597378</v>
      </c>
      <c r="CB56" s="59">
        <f t="shared" ref="CB56:CB66" si="170">CB55+1</f>
        <v>2006</v>
      </c>
    </row>
    <row r="57" spans="1:80" s="11" customFormat="1" ht="10.5" customHeight="1" x14ac:dyDescent="0.15">
      <c r="A57" s="43" t="s">
        <v>57</v>
      </c>
      <c r="B57" s="30"/>
      <c r="C57" s="33"/>
      <c r="D57" s="32"/>
      <c r="E57" s="33"/>
      <c r="F57" s="32"/>
      <c r="G57" s="36"/>
      <c r="H57" s="35"/>
      <c r="I57" s="36"/>
      <c r="J57" s="32"/>
      <c r="K57" s="33"/>
      <c r="L57" s="32"/>
      <c r="M57" s="33"/>
      <c r="N57" s="32"/>
      <c r="O57" s="33"/>
      <c r="P57" s="32"/>
      <c r="Q57" s="33"/>
      <c r="R57" s="32"/>
      <c r="S57" s="33"/>
      <c r="T57" s="32"/>
      <c r="U57" s="33"/>
      <c r="V57" s="32"/>
      <c r="W57" s="33"/>
      <c r="X57" s="32"/>
      <c r="Y57" s="33"/>
      <c r="Z57" s="32"/>
      <c r="AA57" s="33"/>
      <c r="AB57" s="32"/>
      <c r="AC57" s="33"/>
      <c r="AD57" s="32"/>
      <c r="AE57" s="33"/>
      <c r="AF57" s="32"/>
      <c r="AG57" s="33"/>
      <c r="AH57" s="32"/>
      <c r="AI57" s="33"/>
      <c r="AJ57" s="32"/>
      <c r="AK57" s="33"/>
      <c r="AL57" s="32"/>
      <c r="AM57" s="33"/>
      <c r="AN57" s="32"/>
      <c r="AO57" s="33"/>
      <c r="AP57" s="32"/>
      <c r="AQ57" s="33"/>
      <c r="AR57" s="37"/>
      <c r="AS57" s="33"/>
      <c r="AT57" s="32"/>
      <c r="AU57" s="33"/>
      <c r="AV57" s="32"/>
      <c r="AW57" s="33"/>
      <c r="AX57" s="32"/>
      <c r="AY57" s="41">
        <v>1</v>
      </c>
      <c r="AZ57" s="31">
        <f>AY57*AZ$6</f>
        <v>1.0356170568492296</v>
      </c>
      <c r="BA57" s="41">
        <f>AZ57*BA$6</f>
        <v>1.0553456048428094</v>
      </c>
      <c r="BB57" s="31">
        <f>BA57*BB$6</f>
        <v>1.0697967277622631</v>
      </c>
      <c r="BC57" s="41">
        <f>BB57*BC$6</f>
        <v>1.0870595114416768</v>
      </c>
      <c r="BD57" s="31">
        <f t="shared" si="84"/>
        <v>1.0986189229122514</v>
      </c>
      <c r="BE57" s="41">
        <f t="shared" si="154"/>
        <v>1.115139443239457</v>
      </c>
      <c r="BF57" s="31">
        <f t="shared" si="154"/>
        <v>1.1370274963767808</v>
      </c>
      <c r="BG57" s="41">
        <f t="shared" si="154"/>
        <v>1.1599120744836293</v>
      </c>
      <c r="BH57" s="31">
        <f t="shared" si="154"/>
        <v>1.1739407693424948</v>
      </c>
      <c r="BI57" s="31">
        <f t="shared" si="155"/>
        <v>1.198904491404329</v>
      </c>
      <c r="BJ57" s="64">
        <f t="shared" si="155"/>
        <v>1.2291827864594698</v>
      </c>
      <c r="BK57" s="41">
        <f t="shared" si="155"/>
        <v>1.2529063066088124</v>
      </c>
      <c r="BL57" s="64">
        <f t="shared" si="155"/>
        <v>1.2806027650724299</v>
      </c>
      <c r="BM57" s="41">
        <f t="shared" si="155"/>
        <v>1.3288312633804045</v>
      </c>
      <c r="BN57" s="64">
        <f t="shared" si="155"/>
        <v>1.4025564574420921</v>
      </c>
      <c r="BO57" s="41">
        <f t="shared" si="155"/>
        <v>1.4576482978783156</v>
      </c>
      <c r="BP57" s="64">
        <f t="shared" si="148"/>
        <v>1.5050685692036876</v>
      </c>
      <c r="BQ57" s="41">
        <f t="shared" si="148"/>
        <v>1.5621518826712202</v>
      </c>
      <c r="BR57" s="64">
        <f t="shared" ref="BR57" si="171">BQ57*BR$6</f>
        <v>1.6123151868414856</v>
      </c>
      <c r="BS57" s="41">
        <f t="shared" si="27"/>
        <v>1.6522125864491555</v>
      </c>
      <c r="BT57" s="64">
        <f t="shared" si="28"/>
        <v>1.6936807013568298</v>
      </c>
      <c r="BU57" s="41">
        <f t="shared" si="28"/>
        <v>1.7354038626995665</v>
      </c>
      <c r="BV57" s="64">
        <f t="shared" si="150"/>
        <v>1.7791936409193359</v>
      </c>
      <c r="BW57" s="41">
        <f t="shared" si="150"/>
        <v>1.8243204261088717</v>
      </c>
      <c r="BX57" s="64">
        <f t="shared" ref="BX57:BZ57" si="172">BW57*BX$6</f>
        <v>1.8715251436714868</v>
      </c>
      <c r="BY57" s="41">
        <f t="shared" si="172"/>
        <v>1.9205701584852195</v>
      </c>
      <c r="BZ57" s="31">
        <f t="shared" si="172"/>
        <v>1.9712157951612466</v>
      </c>
      <c r="CA57" s="41">
        <f t="shared" si="169"/>
        <v>2.0236011781611909</v>
      </c>
      <c r="CB57" s="56">
        <f t="shared" si="170"/>
        <v>2007</v>
      </c>
    </row>
    <row r="58" spans="1:80" s="11" customFormat="1" ht="10.5" customHeight="1" x14ac:dyDescent="0.15">
      <c r="A58" s="44" t="s">
        <v>58</v>
      </c>
      <c r="B58" s="28"/>
      <c r="C58" s="29"/>
      <c r="D58" s="39"/>
      <c r="E58" s="29"/>
      <c r="F58" s="39"/>
      <c r="G58" s="38"/>
      <c r="H58" s="50"/>
      <c r="I58" s="38"/>
      <c r="J58" s="39"/>
      <c r="K58" s="29"/>
      <c r="L58" s="39"/>
      <c r="M58" s="29"/>
      <c r="N58" s="39"/>
      <c r="O58" s="29"/>
      <c r="P58" s="39"/>
      <c r="Q58" s="29"/>
      <c r="R58" s="39"/>
      <c r="S58" s="29"/>
      <c r="T58" s="39"/>
      <c r="U58" s="29"/>
      <c r="V58" s="39"/>
      <c r="W58" s="29"/>
      <c r="X58" s="39"/>
      <c r="Y58" s="29"/>
      <c r="Z58" s="39"/>
      <c r="AA58" s="29"/>
      <c r="AB58" s="39"/>
      <c r="AC58" s="29"/>
      <c r="AD58" s="39"/>
      <c r="AE58" s="29"/>
      <c r="AF58" s="39"/>
      <c r="AG58" s="29"/>
      <c r="AH58" s="39"/>
      <c r="AI58" s="29"/>
      <c r="AJ58" s="39"/>
      <c r="AK58" s="29"/>
      <c r="AL58" s="39"/>
      <c r="AM58" s="29"/>
      <c r="AN58" s="39"/>
      <c r="AO58" s="29"/>
      <c r="AP58" s="39"/>
      <c r="AQ58" s="29"/>
      <c r="AR58" s="24"/>
      <c r="AS58" s="29"/>
      <c r="AT58" s="39"/>
      <c r="AU58" s="29"/>
      <c r="AV58" s="39"/>
      <c r="AW58" s="29"/>
      <c r="AX58" s="39"/>
      <c r="AY58" s="29"/>
      <c r="AZ58" s="42">
        <v>1</v>
      </c>
      <c r="BA58" s="40">
        <f>AZ58*BA$6</f>
        <v>1.0190500415796571</v>
      </c>
      <c r="BB58" s="42">
        <f>BA58*BB$6</f>
        <v>1.0330041598745219</v>
      </c>
      <c r="BC58" s="40">
        <f>BB58*BC$6</f>
        <v>1.0496732399801876</v>
      </c>
      <c r="BD58" s="42">
        <f t="shared" si="84"/>
        <v>1.0608350988875168</v>
      </c>
      <c r="BE58" s="40">
        <f t="shared" si="154"/>
        <v>1.0767874436446299</v>
      </c>
      <c r="BF58" s="42">
        <f t="shared" si="154"/>
        <v>1.0979227204272624</v>
      </c>
      <c r="BG58" s="40">
        <f t="shared" si="154"/>
        <v>1.1200202495819798</v>
      </c>
      <c r="BH58" s="42">
        <f t="shared" si="154"/>
        <v>1.1335664680090367</v>
      </c>
      <c r="BI58" s="42">
        <f t="shared" si="155"/>
        <v>1.1576716349689011</v>
      </c>
      <c r="BJ58" s="27">
        <f t="shared" si="155"/>
        <v>1.1869085955373759</v>
      </c>
      <c r="BK58" s="40">
        <f t="shared" si="155"/>
        <v>1.2098162137466775</v>
      </c>
      <c r="BL58" s="27">
        <f t="shared" si="155"/>
        <v>1.2365601325344593</v>
      </c>
      <c r="BM58" s="40">
        <f t="shared" si="155"/>
        <v>1.2831299509716965</v>
      </c>
      <c r="BN58" s="27">
        <f t="shared" si="155"/>
        <v>1.3543195799702665</v>
      </c>
      <c r="BO58" s="40">
        <f t="shared" si="155"/>
        <v>1.4075166957109395</v>
      </c>
      <c r="BP58" s="27">
        <f t="shared" si="148"/>
        <v>1.4533060837977327</v>
      </c>
      <c r="BQ58" s="40">
        <f t="shared" si="148"/>
        <v>1.5084261816080211</v>
      </c>
      <c r="BR58" s="27">
        <f t="shared" ref="BR58" si="173">BQ58*BR$6</f>
        <v>1.5568642638494268</v>
      </c>
      <c r="BS58" s="40">
        <f t="shared" si="27"/>
        <v>1.5953895076582283</v>
      </c>
      <c r="BT58" s="27">
        <f t="shared" si="28"/>
        <v>1.6354314465519708</v>
      </c>
      <c r="BU58" s="40">
        <f t="shared" si="28"/>
        <v>1.6757196602954518</v>
      </c>
      <c r="BV58" s="27">
        <f t="shared" si="150"/>
        <v>1.7180034155987836</v>
      </c>
      <c r="BW58" s="40">
        <f t="shared" si="150"/>
        <v>1.761578195379671</v>
      </c>
      <c r="BX58" s="27">
        <f t="shared" ref="BX58:BZ58" si="174">BW58*BX$6</f>
        <v>1.8071594430526585</v>
      </c>
      <c r="BY58" s="40">
        <f t="shared" si="174"/>
        <v>1.854517696269294</v>
      </c>
      <c r="BZ58" s="42">
        <f t="shared" si="174"/>
        <v>1.9034215225833484</v>
      </c>
      <c r="CA58" s="40">
        <f t="shared" si="169"/>
        <v>1.9540052616725077</v>
      </c>
      <c r="CB58" s="59">
        <f t="shared" si="170"/>
        <v>2008</v>
      </c>
    </row>
    <row r="59" spans="1:80" s="11" customFormat="1" ht="10.5" customHeight="1" x14ac:dyDescent="0.15">
      <c r="A59" s="43" t="s">
        <v>59</v>
      </c>
      <c r="B59" s="30"/>
      <c r="C59" s="33"/>
      <c r="D59" s="32"/>
      <c r="E59" s="33"/>
      <c r="F59" s="32"/>
      <c r="G59" s="36"/>
      <c r="H59" s="35"/>
      <c r="I59" s="36"/>
      <c r="J59" s="32"/>
      <c r="K59" s="33"/>
      <c r="L59" s="32"/>
      <c r="M59" s="33"/>
      <c r="N59" s="32"/>
      <c r="O59" s="33"/>
      <c r="P59" s="32"/>
      <c r="Q59" s="33"/>
      <c r="R59" s="32"/>
      <c r="S59" s="33"/>
      <c r="T59" s="32"/>
      <c r="U59" s="33"/>
      <c r="V59" s="32"/>
      <c r="W59" s="33"/>
      <c r="X59" s="32"/>
      <c r="Y59" s="33"/>
      <c r="Z59" s="32"/>
      <c r="AA59" s="33"/>
      <c r="AB59" s="32"/>
      <c r="AC59" s="33"/>
      <c r="AD59" s="32"/>
      <c r="AE59" s="33"/>
      <c r="AF59" s="32"/>
      <c r="AG59" s="33"/>
      <c r="AH59" s="32"/>
      <c r="AI59" s="33"/>
      <c r="AJ59" s="32"/>
      <c r="AK59" s="33"/>
      <c r="AL59" s="32"/>
      <c r="AM59" s="33"/>
      <c r="AN59" s="32"/>
      <c r="AO59" s="33"/>
      <c r="AP59" s="32"/>
      <c r="AQ59" s="33"/>
      <c r="AR59" s="37"/>
      <c r="AS59" s="33"/>
      <c r="AT59" s="32"/>
      <c r="AU59" s="33"/>
      <c r="AV59" s="32"/>
      <c r="AW59" s="33"/>
      <c r="AX59" s="32"/>
      <c r="AY59" s="33"/>
      <c r="AZ59" s="32"/>
      <c r="BA59" s="41">
        <v>1</v>
      </c>
      <c r="BB59" s="31">
        <f>BA59*BB$6</f>
        <v>1.0136932611015197</v>
      </c>
      <c r="BC59" s="41">
        <f>BB59*BC$6</f>
        <v>1.0300507307306133</v>
      </c>
      <c r="BD59" s="31">
        <f t="shared" si="84"/>
        <v>1.0410039307226637</v>
      </c>
      <c r="BE59" s="41">
        <f t="shared" si="154"/>
        <v>1.0566580635976155</v>
      </c>
      <c r="BF59" s="31">
        <f t="shared" si="154"/>
        <v>1.0773982391731645</v>
      </c>
      <c r="BG59" s="41">
        <f t="shared" si="154"/>
        <v>1.0990826788503989</v>
      </c>
      <c r="BH59" s="31">
        <f t="shared" si="154"/>
        <v>1.1123756653322585</v>
      </c>
      <c r="BI59" s="31">
        <f t="shared" si="155"/>
        <v>1.1360302121909176</v>
      </c>
      <c r="BJ59" s="64">
        <f t="shared" si="155"/>
        <v>1.164720619310821</v>
      </c>
      <c r="BK59" s="41">
        <f t="shared" si="155"/>
        <v>1.1872000043013675</v>
      </c>
      <c r="BL59" s="64">
        <f t="shared" si="155"/>
        <v>1.2134439743681618</v>
      </c>
      <c r="BM59" s="41">
        <f t="shared" si="155"/>
        <v>1.2591432202707948</v>
      </c>
      <c r="BN59" s="64">
        <f t="shared" si="155"/>
        <v>1.3290020359264196</v>
      </c>
      <c r="BO59" s="41">
        <f t="shared" si="155"/>
        <v>1.381204688956305</v>
      </c>
      <c r="BP59" s="64">
        <f t="shared" si="148"/>
        <v>1.4261380938122765</v>
      </c>
      <c r="BQ59" s="41">
        <f t="shared" si="148"/>
        <v>1.4802277808357374</v>
      </c>
      <c r="BR59" s="64">
        <f t="shared" ref="BR59" si="175">BQ59*BR$6</f>
        <v>1.5277603653654632</v>
      </c>
      <c r="BS59" s="41">
        <f t="shared" si="27"/>
        <v>1.5655654212870376</v>
      </c>
      <c r="BT59" s="64">
        <f t="shared" si="28"/>
        <v>1.6048588193145499</v>
      </c>
      <c r="BU59" s="41">
        <f t="shared" si="28"/>
        <v>1.6443938883490687</v>
      </c>
      <c r="BV59" s="64">
        <f t="shared" si="150"/>
        <v>1.6858871944459768</v>
      </c>
      <c r="BW59" s="41">
        <f t="shared" si="150"/>
        <v>1.7286473907100788</v>
      </c>
      <c r="BX59" s="64">
        <f t="shared" ref="BX59:BZ59" si="176">BW59*BX$6</f>
        <v>1.7733765461128213</v>
      </c>
      <c r="BY59" s="41">
        <f t="shared" si="176"/>
        <v>1.8198494878569029</v>
      </c>
      <c r="BZ59" s="31">
        <f t="shared" si="176"/>
        <v>1.8678391098760998</v>
      </c>
      <c r="CA59" s="41">
        <f t="shared" si="169"/>
        <v>1.9174772405126954</v>
      </c>
      <c r="CB59" s="56">
        <f t="shared" si="170"/>
        <v>2009</v>
      </c>
    </row>
    <row r="60" spans="1:80" s="11" customFormat="1" ht="10.5" customHeight="1" x14ac:dyDescent="0.15">
      <c r="A60" s="44" t="s">
        <v>60</v>
      </c>
      <c r="B60" s="28"/>
      <c r="C60" s="29"/>
      <c r="D60" s="39"/>
      <c r="E60" s="29"/>
      <c r="F60" s="39"/>
      <c r="G60" s="38"/>
      <c r="H60" s="50"/>
      <c r="I60" s="38"/>
      <c r="J60" s="39"/>
      <c r="K60" s="29"/>
      <c r="L60" s="39"/>
      <c r="M60" s="29"/>
      <c r="N60" s="39"/>
      <c r="O60" s="29"/>
      <c r="P60" s="39"/>
      <c r="Q60" s="29"/>
      <c r="R60" s="39"/>
      <c r="S60" s="29"/>
      <c r="T60" s="39"/>
      <c r="U60" s="29"/>
      <c r="V60" s="39"/>
      <c r="W60" s="29"/>
      <c r="X60" s="39"/>
      <c r="Y60" s="29"/>
      <c r="Z60" s="39"/>
      <c r="AA60" s="29"/>
      <c r="AB60" s="39"/>
      <c r="AC60" s="29"/>
      <c r="AD60" s="39"/>
      <c r="AE60" s="29"/>
      <c r="AF60" s="39"/>
      <c r="AG60" s="29"/>
      <c r="AH60" s="39"/>
      <c r="AI60" s="29"/>
      <c r="AJ60" s="39"/>
      <c r="AK60" s="29"/>
      <c r="AL60" s="39"/>
      <c r="AM60" s="29"/>
      <c r="AN60" s="39"/>
      <c r="AO60" s="29"/>
      <c r="AP60" s="39"/>
      <c r="AQ60" s="29"/>
      <c r="AR60" s="24"/>
      <c r="AS60" s="29"/>
      <c r="AT60" s="39"/>
      <c r="AU60" s="29"/>
      <c r="AV60" s="39"/>
      <c r="AW60" s="29"/>
      <c r="AX60" s="39"/>
      <c r="AY60" s="29"/>
      <c r="AZ60" s="39"/>
      <c r="BA60" s="29"/>
      <c r="BB60" s="42">
        <v>1</v>
      </c>
      <c r="BC60" s="40">
        <f>BB60*BC$6</f>
        <v>1.016136508208922</v>
      </c>
      <c r="BD60" s="42">
        <f t="shared" si="84"/>
        <v>1.0269417492146167</v>
      </c>
      <c r="BE60" s="40">
        <f t="shared" si="154"/>
        <v>1.04238442154524</v>
      </c>
      <c r="BF60" s="42">
        <f t="shared" si="154"/>
        <v>1.0628444328439359</v>
      </c>
      <c r="BG60" s="40">
        <f t="shared" si="154"/>
        <v>1.0842359528523371</v>
      </c>
      <c r="BH60" s="42">
        <f t="shared" si="154"/>
        <v>1.0973493738367233</v>
      </c>
      <c r="BI60" s="42">
        <f t="shared" si="155"/>
        <v>1.1206843882502107</v>
      </c>
      <c r="BJ60" s="27">
        <f t="shared" si="155"/>
        <v>1.1489872370712901</v>
      </c>
      <c r="BK60" s="40">
        <f t="shared" si="155"/>
        <v>1.1711629640423065</v>
      </c>
      <c r="BL60" s="27">
        <f t="shared" si="155"/>
        <v>1.1970524229879804</v>
      </c>
      <c r="BM60" s="40">
        <f t="shared" si="155"/>
        <v>1.2421343502891193</v>
      </c>
      <c r="BN60" s="27">
        <f t="shared" si="155"/>
        <v>1.3110494929030827</v>
      </c>
      <c r="BO60" s="40">
        <f t="shared" si="155"/>
        <v>1.3625469774312524</v>
      </c>
      <c r="BP60" s="27">
        <f t="shared" si="148"/>
        <v>1.4068734088875936</v>
      </c>
      <c r="BQ60" s="40">
        <f t="shared" si="148"/>
        <v>1.4602324368095951</v>
      </c>
      <c r="BR60" s="27">
        <f t="shared" ref="BR60" si="177">BQ60*BR$6</f>
        <v>1.507122937470589</v>
      </c>
      <c r="BS60" s="40">
        <f t="shared" si="27"/>
        <v>1.5444173117870303</v>
      </c>
      <c r="BT60" s="27">
        <f t="shared" si="28"/>
        <v>1.5831799232547386</v>
      </c>
      <c r="BU60" s="40">
        <f t="shared" si="28"/>
        <v>1.6221809411677497</v>
      </c>
      <c r="BV60" s="27">
        <f t="shared" si="150"/>
        <v>1.6631137437118051</v>
      </c>
      <c r="BW60" s="40">
        <f t="shared" si="150"/>
        <v>1.7052963229050779</v>
      </c>
      <c r="BX60" s="27">
        <f t="shared" ref="BX60:BZ60" si="178">BW60*BX$6</f>
        <v>1.7494212639687463</v>
      </c>
      <c r="BY60" s="40">
        <f t="shared" si="178"/>
        <v>1.7952664358046353</v>
      </c>
      <c r="BZ60" s="42">
        <f t="shared" si="178"/>
        <v>1.8426078001608011</v>
      </c>
      <c r="CA60" s="40">
        <f t="shared" si="169"/>
        <v>1.8915754046042368</v>
      </c>
      <c r="CB60" s="59">
        <f t="shared" si="170"/>
        <v>2010</v>
      </c>
    </row>
    <row r="61" spans="1:80" s="11" customFormat="1" ht="10.5" customHeight="1" x14ac:dyDescent="0.15">
      <c r="A61" s="43" t="s">
        <v>61</v>
      </c>
      <c r="B61" s="30"/>
      <c r="C61" s="33"/>
      <c r="D61" s="32"/>
      <c r="E61" s="33"/>
      <c r="F61" s="32"/>
      <c r="G61" s="36"/>
      <c r="H61" s="35"/>
      <c r="I61" s="36"/>
      <c r="J61" s="32"/>
      <c r="K61" s="33"/>
      <c r="L61" s="32"/>
      <c r="M61" s="33"/>
      <c r="N61" s="32"/>
      <c r="O61" s="33"/>
      <c r="P61" s="32"/>
      <c r="Q61" s="33"/>
      <c r="R61" s="32"/>
      <c r="S61" s="33"/>
      <c r="T61" s="32"/>
      <c r="U61" s="33"/>
      <c r="V61" s="32"/>
      <c r="W61" s="33"/>
      <c r="X61" s="32"/>
      <c r="Y61" s="33"/>
      <c r="Z61" s="32"/>
      <c r="AA61" s="33"/>
      <c r="AB61" s="32"/>
      <c r="AC61" s="33"/>
      <c r="AD61" s="32"/>
      <c r="AE61" s="33"/>
      <c r="AF61" s="32"/>
      <c r="AG61" s="33"/>
      <c r="AH61" s="32"/>
      <c r="AI61" s="33"/>
      <c r="AJ61" s="32"/>
      <c r="AK61" s="33"/>
      <c r="AL61" s="32"/>
      <c r="AM61" s="33"/>
      <c r="AN61" s="32"/>
      <c r="AO61" s="33"/>
      <c r="AP61" s="32"/>
      <c r="AQ61" s="33"/>
      <c r="AR61" s="37"/>
      <c r="AS61" s="33"/>
      <c r="AT61" s="32"/>
      <c r="AU61" s="33"/>
      <c r="AV61" s="32"/>
      <c r="AW61" s="33"/>
      <c r="AX61" s="32"/>
      <c r="AY61" s="33"/>
      <c r="AZ61" s="32"/>
      <c r="BA61" s="33"/>
      <c r="BB61" s="32"/>
      <c r="BC61" s="41">
        <v>1</v>
      </c>
      <c r="BD61" s="31">
        <f t="shared" si="84"/>
        <v>1.0106336510088987</v>
      </c>
      <c r="BE61" s="41">
        <f t="shared" si="154"/>
        <v>1.0258310897446086</v>
      </c>
      <c r="BF61" s="31">
        <f t="shared" si="154"/>
        <v>1.0459661908195217</v>
      </c>
      <c r="BG61" s="41">
        <f t="shared" si="154"/>
        <v>1.0670180080070633</v>
      </c>
      <c r="BH61" s="31">
        <f t="shared" si="154"/>
        <v>1.0799231845049537</v>
      </c>
      <c r="BI61" s="31">
        <f t="shared" si="155"/>
        <v>1.1028876329082677</v>
      </c>
      <c r="BJ61" s="64">
        <f t="shared" si="155"/>
        <v>1.130741025235414</v>
      </c>
      <c r="BK61" s="41">
        <f t="shared" si="155"/>
        <v>1.1525645959779947</v>
      </c>
      <c r="BL61" s="64">
        <f t="shared" si="155"/>
        <v>1.1780429236795626</v>
      </c>
      <c r="BM61" s="41">
        <f t="shared" si="155"/>
        <v>1.222408938419651</v>
      </c>
      <c r="BN61" s="64">
        <f t="shared" si="155"/>
        <v>1.2902296909044089</v>
      </c>
      <c r="BO61" s="41">
        <f t="shared" si="155"/>
        <v>1.3409093821783116</v>
      </c>
      <c r="BP61" s="64">
        <f t="shared" si="148"/>
        <v>1.384531898541268</v>
      </c>
      <c r="BQ61" s="41">
        <f t="shared" si="148"/>
        <v>1.4370435714227534</v>
      </c>
      <c r="BR61" s="64">
        <f t="shared" ref="BR61" si="179">BQ61*BR$6</f>
        <v>1.4831894389141642</v>
      </c>
      <c r="BS61" s="41">
        <f t="shared" si="27"/>
        <v>1.5198915690070764</v>
      </c>
      <c r="BT61" s="64">
        <f t="shared" si="28"/>
        <v>1.5580386202689513</v>
      </c>
      <c r="BU61" s="41">
        <f t="shared" si="28"/>
        <v>1.5964202920206687</v>
      </c>
      <c r="BV61" s="64">
        <f t="shared" si="150"/>
        <v>1.6367030711683297</v>
      </c>
      <c r="BW61" s="41">
        <f t="shared" si="150"/>
        <v>1.6782157801916728</v>
      </c>
      <c r="BX61" s="64">
        <f t="shared" ref="BX61:BZ61" si="180">BW61*BX$6</f>
        <v>1.7216400058810388</v>
      </c>
      <c r="BY61" s="41">
        <f t="shared" si="180"/>
        <v>1.7667571446370287</v>
      </c>
      <c r="BZ61" s="31">
        <f t="shared" si="180"/>
        <v>1.8133467159925656</v>
      </c>
      <c r="CA61" s="41">
        <f t="shared" si="169"/>
        <v>1.8615367023259448</v>
      </c>
      <c r="CB61" s="56">
        <f t="shared" si="170"/>
        <v>2011</v>
      </c>
    </row>
    <row r="62" spans="1:80" s="11" customFormat="1" x14ac:dyDescent="0.15">
      <c r="A62" s="44" t="s">
        <v>62</v>
      </c>
      <c r="B62" s="28"/>
      <c r="C62" s="29"/>
      <c r="D62" s="39"/>
      <c r="E62" s="29"/>
      <c r="F62" s="39"/>
      <c r="G62" s="38"/>
      <c r="H62" s="50"/>
      <c r="I62" s="38"/>
      <c r="J62" s="39"/>
      <c r="K62" s="29"/>
      <c r="L62" s="39"/>
      <c r="M62" s="29"/>
      <c r="N62" s="39"/>
      <c r="O62" s="29"/>
      <c r="P62" s="39"/>
      <c r="Q62" s="29"/>
      <c r="R62" s="39"/>
      <c r="S62" s="29"/>
      <c r="T62" s="39"/>
      <c r="U62" s="29"/>
      <c r="V62" s="39"/>
      <c r="W62" s="29"/>
      <c r="X62" s="39"/>
      <c r="Y62" s="29"/>
      <c r="Z62" s="39"/>
      <c r="AA62" s="29"/>
      <c r="AB62" s="39"/>
      <c r="AC62" s="29"/>
      <c r="AD62" s="39"/>
      <c r="AE62" s="29"/>
      <c r="AF62" s="39"/>
      <c r="AG62" s="29"/>
      <c r="AH62" s="39"/>
      <c r="AI62" s="29"/>
      <c r="AJ62" s="39"/>
      <c r="AK62" s="29"/>
      <c r="AL62" s="39"/>
      <c r="AM62" s="29"/>
      <c r="AN62" s="39"/>
      <c r="AO62" s="29"/>
      <c r="AP62" s="39"/>
      <c r="AQ62" s="29"/>
      <c r="AR62" s="24"/>
      <c r="AS62" s="29"/>
      <c r="AT62" s="39"/>
      <c r="AU62" s="29"/>
      <c r="AV62" s="39"/>
      <c r="AW62" s="29"/>
      <c r="AX62" s="39"/>
      <c r="AY62" s="29"/>
      <c r="AZ62" s="39"/>
      <c r="BA62" s="29"/>
      <c r="BB62" s="39"/>
      <c r="BC62" s="29"/>
      <c r="BD62" s="42">
        <v>1</v>
      </c>
      <c r="BE62" s="40">
        <f t="shared" si="154"/>
        <v>1.0150375348382064</v>
      </c>
      <c r="BF62" s="42">
        <f t="shared" si="154"/>
        <v>1.0349607790868147</v>
      </c>
      <c r="BG62" s="40">
        <f t="shared" si="154"/>
        <v>1.0557910939754254</v>
      </c>
      <c r="BH62" s="42">
        <f t="shared" si="154"/>
        <v>1.0685604852231909</v>
      </c>
      <c r="BI62" s="42">
        <f t="shared" si="155"/>
        <v>1.0912833070690586</v>
      </c>
      <c r="BJ62" s="27">
        <f t="shared" si="155"/>
        <v>1.1188436325137345</v>
      </c>
      <c r="BK62" s="40">
        <f t="shared" si="155"/>
        <v>1.1404375807468996</v>
      </c>
      <c r="BL62" s="27">
        <f t="shared" si="155"/>
        <v>1.1656478314407426</v>
      </c>
      <c r="BM62" s="40">
        <f t="shared" si="155"/>
        <v>1.20954703734567</v>
      </c>
      <c r="BN62" s="27">
        <f t="shared" si="155"/>
        <v>1.2766541957279913</v>
      </c>
      <c r="BO62" s="40">
        <f t="shared" si="155"/>
        <v>1.3268006471382625</v>
      </c>
      <c r="BP62" s="27">
        <f t="shared" si="148"/>
        <v>1.3699641775821665</v>
      </c>
      <c r="BQ62" s="40">
        <f t="shared" si="148"/>
        <v>1.421923334917828</v>
      </c>
      <c r="BR62" s="27">
        <f t="shared" ref="BR62" si="181">BQ62*BR$6</f>
        <v>1.4675836663795245</v>
      </c>
      <c r="BS62" s="40">
        <f t="shared" si="27"/>
        <v>1.5038996252398624</v>
      </c>
      <c r="BT62" s="27">
        <f t="shared" si="28"/>
        <v>1.5416453021464183</v>
      </c>
      <c r="BU62" s="40">
        <f t="shared" si="28"/>
        <v>1.5796231309208724</v>
      </c>
      <c r="BV62" s="27">
        <f t="shared" si="150"/>
        <v>1.6194820640836929</v>
      </c>
      <c r="BW62" s="40">
        <f t="shared" si="150"/>
        <v>1.6605579860875779</v>
      </c>
      <c r="BX62" s="27">
        <f t="shared" ref="BX62:BZ62" si="182">BW62*BX$6</f>
        <v>1.7035253122260023</v>
      </c>
      <c r="BY62" s="40">
        <f t="shared" si="182"/>
        <v>1.7481677389955346</v>
      </c>
      <c r="BZ62" s="42">
        <f t="shared" si="182"/>
        <v>1.7942671057730284</v>
      </c>
      <c r="CA62" s="40">
        <f t="shared" si="169"/>
        <v>1.8419500483361144</v>
      </c>
      <c r="CB62" s="59">
        <f t="shared" si="170"/>
        <v>2012</v>
      </c>
    </row>
    <row r="63" spans="1:80" s="11" customFormat="1" x14ac:dyDescent="0.15">
      <c r="A63" s="43" t="s">
        <v>63</v>
      </c>
      <c r="B63" s="30"/>
      <c r="C63" s="33"/>
      <c r="D63" s="32"/>
      <c r="E63" s="33"/>
      <c r="F63" s="32"/>
      <c r="G63" s="36"/>
      <c r="H63" s="35"/>
      <c r="I63" s="36"/>
      <c r="J63" s="32"/>
      <c r="K63" s="33"/>
      <c r="L63" s="32"/>
      <c r="M63" s="33"/>
      <c r="N63" s="32"/>
      <c r="O63" s="33"/>
      <c r="P63" s="32"/>
      <c r="Q63" s="33"/>
      <c r="R63" s="32"/>
      <c r="S63" s="33"/>
      <c r="T63" s="32"/>
      <c r="U63" s="33"/>
      <c r="V63" s="32"/>
      <c r="W63" s="33"/>
      <c r="X63" s="32"/>
      <c r="Y63" s="33"/>
      <c r="Z63" s="32"/>
      <c r="AA63" s="33"/>
      <c r="AB63" s="32"/>
      <c r="AC63" s="33"/>
      <c r="AD63" s="32"/>
      <c r="AE63" s="33"/>
      <c r="AF63" s="32"/>
      <c r="AG63" s="33"/>
      <c r="AH63" s="32"/>
      <c r="AI63" s="33"/>
      <c r="AJ63" s="32"/>
      <c r="AK63" s="33"/>
      <c r="AL63" s="32"/>
      <c r="AM63" s="33"/>
      <c r="AN63" s="32"/>
      <c r="AO63" s="33"/>
      <c r="AP63" s="32"/>
      <c r="AQ63" s="33"/>
      <c r="AR63" s="37"/>
      <c r="AS63" s="33"/>
      <c r="AT63" s="32"/>
      <c r="AU63" s="33"/>
      <c r="AV63" s="32"/>
      <c r="AW63" s="33"/>
      <c r="AX63" s="32"/>
      <c r="AY63" s="33"/>
      <c r="AZ63" s="32"/>
      <c r="BA63" s="33"/>
      <c r="BB63" s="32"/>
      <c r="BC63" s="33"/>
      <c r="BD63" s="32"/>
      <c r="BE63" s="41">
        <v>1</v>
      </c>
      <c r="BF63" s="31">
        <f>BE63*BF$6</f>
        <v>1.0196280862182934</v>
      </c>
      <c r="BG63" s="41">
        <f>BF63*BG$6</f>
        <v>1.0401498050451059</v>
      </c>
      <c r="BH63" s="31">
        <f>BG63*BH$6</f>
        <v>1.0527300208592936</v>
      </c>
      <c r="BI63" s="31">
        <f t="shared" si="155"/>
        <v>1.0751162096118991</v>
      </c>
      <c r="BJ63" s="64">
        <f t="shared" si="155"/>
        <v>1.1022682355210385</v>
      </c>
      <c r="BK63" s="41">
        <f t="shared" si="155"/>
        <v>1.1235422746496575</v>
      </c>
      <c r="BL63" s="64">
        <f t="shared" si="155"/>
        <v>1.148379041595287</v>
      </c>
      <c r="BM63" s="41">
        <f t="shared" si="155"/>
        <v>1.1916278914143481</v>
      </c>
      <c r="BN63" s="64">
        <f t="shared" si="155"/>
        <v>1.257740873524924</v>
      </c>
      <c r="BO63" s="41">
        <f t="shared" si="155"/>
        <v>1.3071444174227014</v>
      </c>
      <c r="BP63" s="64">
        <f t="shared" si="148"/>
        <v>1.3496684906342247</v>
      </c>
      <c r="BQ63" s="41">
        <f t="shared" si="148"/>
        <v>1.4008578856588565</v>
      </c>
      <c r="BR63" s="64">
        <f t="shared" ref="BR63" si="183">BQ63*BR$6</f>
        <v>1.4458417703867987</v>
      </c>
      <c r="BS63" s="41">
        <f t="shared" si="27"/>
        <v>1.4816197171265975</v>
      </c>
      <c r="BT63" s="64">
        <f t="shared" si="28"/>
        <v>1.5188062009865981</v>
      </c>
      <c r="BU63" s="41">
        <f t="shared" si="28"/>
        <v>1.5562213974408925</v>
      </c>
      <c r="BV63" s="64">
        <f t="shared" si="150"/>
        <v>1.5954898301783813</v>
      </c>
      <c r="BW63" s="41">
        <f t="shared" si="150"/>
        <v>1.6359572223624865</v>
      </c>
      <c r="BX63" s="64">
        <f t="shared" ref="BX63:BZ63" si="184">BW63*BX$6</f>
        <v>1.6782879979877181</v>
      </c>
      <c r="BY63" s="41">
        <f t="shared" si="184"/>
        <v>1.7222690580345745</v>
      </c>
      <c r="BZ63" s="31">
        <f t="shared" si="184"/>
        <v>1.7676854738766172</v>
      </c>
      <c r="CA63" s="41">
        <f t="shared" si="169"/>
        <v>1.8146620052131521</v>
      </c>
      <c r="CB63" s="56">
        <f t="shared" si="170"/>
        <v>2013</v>
      </c>
    </row>
    <row r="64" spans="1:80" s="11" customFormat="1" x14ac:dyDescent="0.15">
      <c r="A64" s="44" t="s">
        <v>64</v>
      </c>
      <c r="B64" s="28"/>
      <c r="C64" s="29"/>
      <c r="D64" s="39"/>
      <c r="E64" s="29"/>
      <c r="F64" s="39"/>
      <c r="G64" s="38"/>
      <c r="H64" s="50"/>
      <c r="I64" s="38"/>
      <c r="J64" s="39"/>
      <c r="K64" s="29"/>
      <c r="L64" s="39"/>
      <c r="M64" s="29"/>
      <c r="N64" s="39"/>
      <c r="O64" s="29"/>
      <c r="P64" s="39"/>
      <c r="Q64" s="29"/>
      <c r="R64" s="39"/>
      <c r="S64" s="29"/>
      <c r="T64" s="39"/>
      <c r="U64" s="29"/>
      <c r="V64" s="39"/>
      <c r="W64" s="29"/>
      <c r="X64" s="39"/>
      <c r="Y64" s="29"/>
      <c r="Z64" s="39"/>
      <c r="AA64" s="29"/>
      <c r="AB64" s="39"/>
      <c r="AC64" s="29"/>
      <c r="AD64" s="39"/>
      <c r="AE64" s="29"/>
      <c r="AF64" s="39"/>
      <c r="AG64" s="29"/>
      <c r="AH64" s="39"/>
      <c r="AI64" s="29"/>
      <c r="AJ64" s="39"/>
      <c r="AK64" s="29"/>
      <c r="AL64" s="39"/>
      <c r="AM64" s="29"/>
      <c r="AN64" s="39"/>
      <c r="AO64" s="29"/>
      <c r="AP64" s="39"/>
      <c r="AQ64" s="29"/>
      <c r="AR64" s="24"/>
      <c r="AS64" s="29"/>
      <c r="AT64" s="39"/>
      <c r="AU64" s="29"/>
      <c r="AV64" s="39"/>
      <c r="AW64" s="29"/>
      <c r="AX64" s="39"/>
      <c r="AY64" s="29"/>
      <c r="AZ64" s="39"/>
      <c r="BA64" s="29"/>
      <c r="BB64" s="39"/>
      <c r="BC64" s="29"/>
      <c r="BD64" s="39"/>
      <c r="BE64" s="29"/>
      <c r="BF64" s="42">
        <v>1</v>
      </c>
      <c r="BG64" s="40">
        <f>BF64*BG$6</f>
        <v>1.0201266707971195</v>
      </c>
      <c r="BH64" s="42">
        <f>BG64*BH$6</f>
        <v>1.0324647144271715</v>
      </c>
      <c r="BI64" s="42">
        <f t="shared" si="155"/>
        <v>1.0544199636549894</v>
      </c>
      <c r="BJ64" s="27">
        <f t="shared" si="155"/>
        <v>1.0810493065263138</v>
      </c>
      <c r="BK64" s="40">
        <f t="shared" si="155"/>
        <v>1.1019138152782475</v>
      </c>
      <c r="BL64" s="27">
        <f t="shared" si="155"/>
        <v>1.1262724684786971</v>
      </c>
      <c r="BM64" s="40">
        <f t="shared" si="155"/>
        <v>1.1686887675230546</v>
      </c>
      <c r="BN64" s="27">
        <f t="shared" si="155"/>
        <v>1.2335290588059113</v>
      </c>
      <c r="BO64" s="40">
        <f t="shared" si="155"/>
        <v>1.2819815725857255</v>
      </c>
      <c r="BP64" s="27">
        <f t="shared" si="148"/>
        <v>1.3236870471467894</v>
      </c>
      <c r="BQ64" s="40">
        <f t="shared" si="148"/>
        <v>1.3738910339891768</v>
      </c>
      <c r="BR64" s="27">
        <f t="shared" ref="BR64" si="185">BQ64*BR$6</f>
        <v>1.4180089681025683</v>
      </c>
      <c r="BS64" s="40">
        <f t="shared" si="27"/>
        <v>1.4530981807511683</v>
      </c>
      <c r="BT64" s="27">
        <f t="shared" si="28"/>
        <v>1.4895688158411862</v>
      </c>
      <c r="BU64" s="40">
        <f t="shared" si="28"/>
        <v>1.5262637607529763</v>
      </c>
      <c r="BV64" s="27">
        <f t="shared" si="150"/>
        <v>1.5647762667031917</v>
      </c>
      <c r="BW64" s="40">
        <f t="shared" si="150"/>
        <v>1.604464651841929</v>
      </c>
      <c r="BX64" s="27">
        <f t="shared" ref="BX64:BZ64" si="186">BW64*BX$6</f>
        <v>1.6459805498417894</v>
      </c>
      <c r="BY64" s="40">
        <f t="shared" si="186"/>
        <v>1.6891149638907179</v>
      </c>
      <c r="BZ64" s="42">
        <f t="shared" si="186"/>
        <v>1.7336571027900962</v>
      </c>
      <c r="CA64" s="40">
        <f t="shared" si="169"/>
        <v>1.779729324584973</v>
      </c>
      <c r="CB64" s="59">
        <f t="shared" si="170"/>
        <v>2014</v>
      </c>
    </row>
    <row r="65" spans="1:80" s="11" customFormat="1" x14ac:dyDescent="0.15">
      <c r="A65" s="43" t="s">
        <v>65</v>
      </c>
      <c r="B65" s="30"/>
      <c r="C65" s="33"/>
      <c r="D65" s="32"/>
      <c r="E65" s="33"/>
      <c r="F65" s="32"/>
      <c r="G65" s="36"/>
      <c r="H65" s="35"/>
      <c r="I65" s="36"/>
      <c r="J65" s="32"/>
      <c r="K65" s="33"/>
      <c r="L65" s="32"/>
      <c r="M65" s="33"/>
      <c r="N65" s="32"/>
      <c r="O65" s="33"/>
      <c r="P65" s="32"/>
      <c r="Q65" s="33"/>
      <c r="R65" s="32"/>
      <c r="S65" s="33"/>
      <c r="T65" s="32"/>
      <c r="U65" s="33"/>
      <c r="V65" s="32"/>
      <c r="W65" s="33"/>
      <c r="X65" s="32"/>
      <c r="Y65" s="33"/>
      <c r="Z65" s="32"/>
      <c r="AA65" s="33"/>
      <c r="AB65" s="32"/>
      <c r="AC65" s="33"/>
      <c r="AD65" s="32"/>
      <c r="AE65" s="33"/>
      <c r="AF65" s="32"/>
      <c r="AG65" s="33"/>
      <c r="AH65" s="32"/>
      <c r="AI65" s="33"/>
      <c r="AJ65" s="32"/>
      <c r="AK65" s="33"/>
      <c r="AL65" s="32"/>
      <c r="AM65" s="33"/>
      <c r="AN65" s="32"/>
      <c r="AO65" s="33"/>
      <c r="AP65" s="32"/>
      <c r="AQ65" s="33"/>
      <c r="AR65" s="37"/>
      <c r="AS65" s="33"/>
      <c r="AT65" s="32"/>
      <c r="AU65" s="33"/>
      <c r="AV65" s="32"/>
      <c r="AW65" s="33"/>
      <c r="AX65" s="32"/>
      <c r="AY65" s="33"/>
      <c r="AZ65" s="32"/>
      <c r="BA65" s="33"/>
      <c r="BB65" s="32"/>
      <c r="BC65" s="33"/>
      <c r="BD65" s="32"/>
      <c r="BE65" s="33"/>
      <c r="BF65" s="32"/>
      <c r="BG65" s="41">
        <v>1</v>
      </c>
      <c r="BH65" s="31">
        <f>BG65*BH$6</f>
        <v>1.01209461921078</v>
      </c>
      <c r="BI65" s="31">
        <f t="shared" si="155"/>
        <v>1.0336167005917738</v>
      </c>
      <c r="BJ65" s="64">
        <f t="shared" si="155"/>
        <v>1.0597206577116445</v>
      </c>
      <c r="BK65" s="41">
        <f t="shared" si="155"/>
        <v>1.0801735184682704</v>
      </c>
      <c r="BL65" s="64">
        <f t="shared" si="155"/>
        <v>1.1040515856708619</v>
      </c>
      <c r="BM65" s="41">
        <f t="shared" si="155"/>
        <v>1.1456310289484439</v>
      </c>
      <c r="BN65" s="64">
        <f t="shared" si="155"/>
        <v>1.2091920485149561</v>
      </c>
      <c r="BO65" s="41">
        <f t="shared" si="155"/>
        <v>1.2566886145462646</v>
      </c>
      <c r="BP65" s="64">
        <f t="shared" si="148"/>
        <v>1.297571257609087</v>
      </c>
      <c r="BQ65" s="41">
        <f t="shared" si="148"/>
        <v>1.3467847408750018</v>
      </c>
      <c r="BR65" s="64">
        <f t="shared" ref="BR65" si="187">BQ65*BR$6</f>
        <v>1.3900322466763335</v>
      </c>
      <c r="BS65" s="41">
        <f t="shared" si="27"/>
        <v>1.424429163895625</v>
      </c>
      <c r="BT65" s="64">
        <f t="shared" si="28"/>
        <v>1.4601802486717146</v>
      </c>
      <c r="BU65" s="41">
        <f t="shared" si="28"/>
        <v>1.4961512177309952</v>
      </c>
      <c r="BV65" s="64">
        <f t="shared" si="150"/>
        <v>1.5339038881127254</v>
      </c>
      <c r="BW65" s="41">
        <f t="shared" si="150"/>
        <v>1.5728092380804162</v>
      </c>
      <c r="BX65" s="64">
        <f t="shared" ref="BX65:BZ65" si="188">BW65*BX$6</f>
        <v>1.6135060448479721</v>
      </c>
      <c r="BY65" s="41">
        <f t="shared" si="188"/>
        <v>1.6557894350226683</v>
      </c>
      <c r="BZ65" s="31">
        <f t="shared" si="188"/>
        <v>1.6994527762277105</v>
      </c>
      <c r="CA65" s="41">
        <f t="shared" si="169"/>
        <v>1.7446160124353045</v>
      </c>
      <c r="CB65" s="56">
        <f t="shared" si="170"/>
        <v>2015</v>
      </c>
    </row>
    <row r="66" spans="1:80" s="11" customFormat="1" x14ac:dyDescent="0.15">
      <c r="A66" s="44" t="s">
        <v>66</v>
      </c>
      <c r="B66" s="10"/>
      <c r="C66" s="12"/>
      <c r="E66" s="12"/>
      <c r="G66" s="18"/>
      <c r="H66" s="51"/>
      <c r="I66" s="18"/>
      <c r="K66" s="12"/>
      <c r="M66" s="12"/>
      <c r="O66" s="12"/>
      <c r="Q66" s="12"/>
      <c r="S66" s="12"/>
      <c r="U66" s="12"/>
      <c r="W66" s="12"/>
      <c r="Y66" s="12"/>
      <c r="AA66" s="12"/>
      <c r="AC66" s="12"/>
      <c r="AE66" s="12"/>
      <c r="AG66" s="12"/>
      <c r="AI66" s="12"/>
      <c r="AK66" s="12"/>
      <c r="AM66" s="12"/>
      <c r="AO66" s="12"/>
      <c r="AQ66" s="12"/>
      <c r="AR66" s="9"/>
      <c r="AS66" s="12"/>
      <c r="AU66" s="12"/>
      <c r="AW66" s="12"/>
      <c r="AY66" s="12"/>
      <c r="BA66" s="12"/>
      <c r="BC66" s="12"/>
      <c r="BE66" s="12"/>
      <c r="BG66" s="12"/>
      <c r="BH66" s="42">
        <v>1</v>
      </c>
      <c r="BI66" s="42">
        <f t="shared" si="155"/>
        <v>1.0212648906263098</v>
      </c>
      <c r="BJ66" s="27">
        <f t="shared" si="155"/>
        <v>1.0470569031757158</v>
      </c>
      <c r="BK66" s="40">
        <f t="shared" si="155"/>
        <v>1.0672653504576257</v>
      </c>
      <c r="BL66" s="27">
        <f t="shared" si="155"/>
        <v>1.0908580726689259</v>
      </c>
      <c r="BM66" s="40">
        <f t="shared" si="155"/>
        <v>1.1319406379630732</v>
      </c>
      <c r="BN66" s="27">
        <f t="shared" si="155"/>
        <v>1.1947420977871324</v>
      </c>
      <c r="BO66" s="40">
        <f t="shared" si="155"/>
        <v>1.241671075700626</v>
      </c>
      <c r="BP66" s="27">
        <f t="shared" si="148"/>
        <v>1.2820651676035175</v>
      </c>
      <c r="BQ66" s="40">
        <f t="shared" si="148"/>
        <v>1.3306905454405136</v>
      </c>
      <c r="BR66" s="27">
        <f t="shared" ref="BR66" si="189">BQ66*BR$6</f>
        <v>1.3734212397653738</v>
      </c>
      <c r="BS66" s="40">
        <f t="shared" si="27"/>
        <v>1.407407110815764</v>
      </c>
      <c r="BT66" s="27">
        <f t="shared" si="28"/>
        <v>1.4427309670022221</v>
      </c>
      <c r="BU66" s="40">
        <f t="shared" si="28"/>
        <v>1.4782720798354574</v>
      </c>
      <c r="BV66" s="27">
        <f t="shared" si="150"/>
        <v>1.515573602504523</v>
      </c>
      <c r="BW66" s="40">
        <f t="shared" si="150"/>
        <v>1.554014030137691</v>
      </c>
      <c r="BX66" s="27">
        <f t="shared" ref="BX66:BZ66" si="190">BW66*BX$6</f>
        <v>1.5942245065052967</v>
      </c>
      <c r="BY66" s="40">
        <f t="shared" si="190"/>
        <v>1.636002606469575</v>
      </c>
      <c r="BZ66" s="42">
        <f t="shared" si="190"/>
        <v>1.6791441669287051</v>
      </c>
      <c r="CA66" s="40">
        <f t="shared" si="169"/>
        <v>1.7237676985139354</v>
      </c>
      <c r="CB66" s="59">
        <f t="shared" si="170"/>
        <v>2016</v>
      </c>
    </row>
    <row r="67" spans="1:80" x14ac:dyDescent="0.15">
      <c r="A67" s="43" t="s">
        <v>68</v>
      </c>
      <c r="B67" s="57"/>
      <c r="C67" s="14"/>
      <c r="D67" s="13"/>
      <c r="E67" s="14"/>
      <c r="F67" s="13"/>
      <c r="G67" s="16"/>
      <c r="H67" s="15"/>
      <c r="I67" s="16"/>
      <c r="J67" s="13"/>
      <c r="K67" s="14"/>
      <c r="L67" s="13"/>
      <c r="M67" s="14"/>
      <c r="N67" s="13"/>
      <c r="O67" s="14"/>
      <c r="P67" s="13"/>
      <c r="Q67" s="14"/>
      <c r="R67" s="13"/>
      <c r="S67" s="14"/>
      <c r="T67" s="13"/>
      <c r="U67" s="14"/>
      <c r="V67" s="13"/>
      <c r="W67" s="14"/>
      <c r="X67" s="11"/>
      <c r="Y67" s="12"/>
      <c r="Z67" s="13"/>
      <c r="AA67" s="14"/>
      <c r="AB67" s="13"/>
      <c r="AC67" s="14"/>
      <c r="AD67" s="13"/>
      <c r="AE67" s="14"/>
      <c r="AF67" s="13"/>
      <c r="AG67" s="14"/>
      <c r="AH67" s="13"/>
      <c r="AI67" s="14"/>
      <c r="AJ67" s="13"/>
      <c r="AK67" s="14"/>
      <c r="AL67" s="13"/>
      <c r="AM67" s="14"/>
      <c r="AN67" s="13"/>
      <c r="AO67" s="14"/>
      <c r="AP67" s="13"/>
      <c r="AQ67" s="14"/>
      <c r="AR67" s="17"/>
      <c r="AS67" s="14"/>
      <c r="AT67" s="13"/>
      <c r="AU67" s="14"/>
      <c r="AV67" s="13"/>
      <c r="AW67" s="14"/>
      <c r="AX67" s="13"/>
      <c r="AY67" s="14"/>
      <c r="AZ67" s="13"/>
      <c r="BA67" s="14"/>
      <c r="BB67" s="13"/>
      <c r="BC67" s="14"/>
      <c r="BD67" s="13"/>
      <c r="BE67" s="14"/>
      <c r="BF67" s="13"/>
      <c r="BG67" s="14"/>
      <c r="BH67" s="13"/>
      <c r="BI67" s="31">
        <v>1</v>
      </c>
      <c r="BJ67" s="64">
        <f t="shared" ref="BJ67:BO67" si="191">BI67*BJ$6</f>
        <v>1.0252549684084298</v>
      </c>
      <c r="BK67" s="41">
        <f t="shared" si="191"/>
        <v>1.0450426331635716</v>
      </c>
      <c r="BL67" s="64">
        <f t="shared" si="191"/>
        <v>1.0681441051008194</v>
      </c>
      <c r="BM67" s="41">
        <f t="shared" si="191"/>
        <v>1.1083712446717808</v>
      </c>
      <c r="BN67" s="64">
        <f t="shared" si="191"/>
        <v>1.1698650455460524</v>
      </c>
      <c r="BO67" s="41">
        <f t="shared" si="191"/>
        <v>1.2158168630854898</v>
      </c>
      <c r="BP67" s="64">
        <f t="shared" si="148"/>
        <v>1.2553698647343756</v>
      </c>
      <c r="BQ67" s="41">
        <f t="shared" si="148"/>
        <v>1.3029827595702841</v>
      </c>
      <c r="BR67" s="64">
        <f t="shared" ref="BR67" si="192">BQ67*BR$6</f>
        <v>1.3448237106468015</v>
      </c>
      <c r="BS67" s="41">
        <f t="shared" si="27"/>
        <v>1.3781019241272903</v>
      </c>
      <c r="BT67" s="64">
        <f t="shared" si="28"/>
        <v>1.4126902630692029</v>
      </c>
      <c r="BU67" s="41">
        <f t="shared" si="28"/>
        <v>1.4474913349159388</v>
      </c>
      <c r="BV67" s="64">
        <f t="shared" si="150"/>
        <v>1.4840161611499922</v>
      </c>
      <c r="BW67" s="41">
        <f t="shared" si="150"/>
        <v>1.521656177942887</v>
      </c>
      <c r="BX67" s="64">
        <f t="shared" ref="BX67:BZ67" si="193">BW67*BX$6</f>
        <v>1.5610293873194923</v>
      </c>
      <c r="BY67" s="41">
        <f t="shared" si="193"/>
        <v>1.6019375790606742</v>
      </c>
      <c r="BZ67" s="31">
        <f t="shared" si="193"/>
        <v>1.644180841171323</v>
      </c>
      <c r="CA67" s="41">
        <f t="shared" si="169"/>
        <v>1.6878752166412014</v>
      </c>
      <c r="CB67" s="56">
        <f>CB66+1</f>
        <v>2017</v>
      </c>
    </row>
    <row r="68" spans="1:80" x14ac:dyDescent="0.15">
      <c r="A68" s="44" t="s">
        <v>70</v>
      </c>
      <c r="B68" s="69"/>
      <c r="C68" s="61"/>
      <c r="D68" s="71"/>
      <c r="E68" s="61"/>
      <c r="F68" s="71"/>
      <c r="G68" s="74"/>
      <c r="H68" s="75"/>
      <c r="I68" s="74"/>
      <c r="J68" s="71"/>
      <c r="K68" s="61"/>
      <c r="L68" s="71"/>
      <c r="M68" s="61"/>
      <c r="N68" s="71"/>
      <c r="O68" s="61"/>
      <c r="P68" s="71"/>
      <c r="Q68" s="61"/>
      <c r="R68" s="71"/>
      <c r="S68" s="61"/>
      <c r="T68" s="71"/>
      <c r="U68" s="61"/>
      <c r="V68" s="71"/>
      <c r="W68" s="76"/>
      <c r="X68" s="71"/>
      <c r="Y68" s="61"/>
      <c r="Z68" s="76"/>
      <c r="AA68" s="61"/>
      <c r="AB68" s="71"/>
      <c r="AC68" s="61"/>
      <c r="AD68" s="71"/>
      <c r="AE68" s="61"/>
      <c r="AF68" s="71"/>
      <c r="AG68" s="61"/>
      <c r="AH68" s="71"/>
      <c r="AI68" s="61"/>
      <c r="AJ68" s="71"/>
      <c r="AK68" s="61"/>
      <c r="AL68" s="11"/>
      <c r="AM68" s="61"/>
      <c r="AN68" s="11"/>
      <c r="AO68" s="61"/>
      <c r="AP68" s="11"/>
      <c r="AQ68" s="61"/>
      <c r="AR68" s="9"/>
      <c r="AS68" s="61"/>
      <c r="AT68" s="11"/>
      <c r="AU68" s="61"/>
      <c r="AV68" s="11"/>
      <c r="AW68" s="61"/>
      <c r="AX68" s="11"/>
      <c r="AY68" s="61"/>
      <c r="AZ68" s="11"/>
      <c r="BA68" s="61"/>
      <c r="BB68" s="11"/>
      <c r="BC68" s="61"/>
      <c r="BD68" s="11"/>
      <c r="BE68" s="61"/>
      <c r="BF68" s="11"/>
      <c r="BG68" s="61"/>
      <c r="BH68" s="11"/>
      <c r="BI68" s="62"/>
      <c r="BJ68" s="27">
        <v>1</v>
      </c>
      <c r="BK68" s="40">
        <f t="shared" ref="BK68:BO68" si="194">BJ68*BK$6</f>
        <v>1.0193002378577687</v>
      </c>
      <c r="BL68" s="27">
        <f t="shared" si="194"/>
        <v>1.0418326543288732</v>
      </c>
      <c r="BM68" s="40">
        <f t="shared" si="194"/>
        <v>1.0810688841551073</v>
      </c>
      <c r="BN68" s="27">
        <f t="shared" si="194"/>
        <v>1.1410479164632681</v>
      </c>
      <c r="BO68" s="40">
        <f t="shared" si="194"/>
        <v>1.1858678090318175</v>
      </c>
      <c r="BP68" s="27">
        <f t="shared" ref="BP68:BQ71" si="195">BO68*BP$6</f>
        <v>1.2244465068851784</v>
      </c>
      <c r="BQ68" s="40">
        <f t="shared" si="195"/>
        <v>1.2708865596554868</v>
      </c>
      <c r="BR68" s="27">
        <f t="shared" ref="BR68" si="196">BQ68*BR$6</f>
        <v>1.3116968481844657</v>
      </c>
      <c r="BS68" s="40">
        <f t="shared" si="27"/>
        <v>1.3441553238865134</v>
      </c>
      <c r="BT68" s="27">
        <f t="shared" si="28"/>
        <v>1.3778916529048515</v>
      </c>
      <c r="BU68" s="40">
        <f t="shared" si="28"/>
        <v>1.4118354746068424</v>
      </c>
      <c r="BV68" s="27">
        <f t="shared" ref="BV68:BW71" si="197">BU68*BV$6</f>
        <v>1.447460589685049</v>
      </c>
      <c r="BW68" s="40">
        <f t="shared" si="197"/>
        <v>1.4841734249823271</v>
      </c>
      <c r="BX68" s="27">
        <f t="shared" ref="BX68:BZ68" si="198">BW68*BX$6</f>
        <v>1.5225767593623858</v>
      </c>
      <c r="BY68" s="40">
        <f t="shared" si="198"/>
        <v>1.5624772650918888</v>
      </c>
      <c r="BZ68" s="42">
        <f t="shared" si="198"/>
        <v>1.603679954581144</v>
      </c>
      <c r="CA68" s="40">
        <f t="shared" si="169"/>
        <v>1.6462980123484798</v>
      </c>
      <c r="CB68" s="59">
        <f t="shared" ref="CB68:CB81" si="199">+CB67+1</f>
        <v>2018</v>
      </c>
    </row>
    <row r="69" spans="1:80" x14ac:dyDescent="0.15">
      <c r="A69" s="43" t="s">
        <v>71</v>
      </c>
      <c r="B69" s="65"/>
      <c r="C69" s="60"/>
      <c r="D69" s="65"/>
      <c r="E69" s="60"/>
      <c r="F69" s="65"/>
      <c r="G69" s="60"/>
      <c r="H69" s="65"/>
      <c r="I69" s="60"/>
      <c r="J69" s="65"/>
      <c r="K69" s="60"/>
      <c r="L69" s="65"/>
      <c r="M69" s="60"/>
      <c r="N69" s="65"/>
      <c r="O69" s="60"/>
      <c r="P69" s="65"/>
      <c r="Q69" s="60"/>
      <c r="R69" s="65"/>
      <c r="S69" s="60"/>
      <c r="T69" s="65"/>
      <c r="U69" s="60"/>
      <c r="V69" s="65"/>
      <c r="W69" s="57"/>
      <c r="X69" s="65"/>
      <c r="Y69" s="60"/>
      <c r="Z69" s="57"/>
      <c r="AA69" s="60"/>
      <c r="AB69" s="65"/>
      <c r="AC69" s="60"/>
      <c r="AD69" s="65"/>
      <c r="AE69" s="60"/>
      <c r="AF69" s="65"/>
      <c r="AG69" s="60"/>
      <c r="AH69" s="65"/>
      <c r="AI69" s="60"/>
      <c r="AJ69" s="65"/>
      <c r="AK69" s="60"/>
      <c r="AM69" s="73"/>
      <c r="AN69" s="57"/>
      <c r="AO69" s="60"/>
      <c r="AP69" s="57"/>
      <c r="AQ69" s="60"/>
      <c r="AR69" s="57"/>
      <c r="AS69" s="60"/>
      <c r="AT69" s="57"/>
      <c r="AU69" s="60"/>
      <c r="AV69" s="57"/>
      <c r="AW69" s="60"/>
      <c r="AX69" s="57"/>
      <c r="AY69" s="60"/>
      <c r="AZ69" s="57"/>
      <c r="BA69" s="60"/>
      <c r="BB69" s="57"/>
      <c r="BC69" s="60"/>
      <c r="BD69" s="57"/>
      <c r="BE69" s="60"/>
      <c r="BF69" s="57"/>
      <c r="BG69" s="60"/>
      <c r="BH69" s="57"/>
      <c r="BI69" s="57"/>
      <c r="BJ69" s="65"/>
      <c r="BK69" s="41">
        <v>1</v>
      </c>
      <c r="BL69" s="64">
        <f>BK69*BL$6</f>
        <v>1.0221057698548763</v>
      </c>
      <c r="BM69" s="41">
        <f>BL69*BM$6</f>
        <v>1.060599069835553</v>
      </c>
      <c r="BN69" s="64">
        <f>BM69*BN$6</f>
        <v>1.1194424116503423</v>
      </c>
      <c r="BO69" s="41">
        <f>BN69*BO$6</f>
        <v>1.1634136488814313</v>
      </c>
      <c r="BP69" s="64">
        <f t="shared" si="195"/>
        <v>1.2012618671202895</v>
      </c>
      <c r="BQ69" s="41">
        <f t="shared" si="195"/>
        <v>1.2468225871569198</v>
      </c>
      <c r="BR69" s="64">
        <f t="shared" ref="BR69" si="200">BQ69*BR$6</f>
        <v>1.2868601413664125</v>
      </c>
      <c r="BS69" s="41">
        <f t="shared" si="27"/>
        <v>1.318704022586596</v>
      </c>
      <c r="BT69" s="64">
        <f t="shared" si="28"/>
        <v>1.3518015612364844</v>
      </c>
      <c r="BU69" s="41">
        <f t="shared" si="28"/>
        <v>1.3851026637392461</v>
      </c>
      <c r="BV69" s="64">
        <f t="shared" si="197"/>
        <v>1.420053224678071</v>
      </c>
      <c r="BW69" s="41">
        <f t="shared" si="197"/>
        <v>1.4560709100800056</v>
      </c>
      <c r="BX69" s="64">
        <f t="shared" ref="BX69:BZ69" si="201">BW69*BX$6</f>
        <v>1.4937470853164303</v>
      </c>
      <c r="BY69" s="41">
        <f t="shared" si="201"/>
        <v>1.5328920832744026</v>
      </c>
      <c r="BZ69" s="31">
        <f t="shared" si="201"/>
        <v>1.5733146084136587</v>
      </c>
      <c r="CA69" s="41">
        <f t="shared" si="169"/>
        <v>1.6151257021272292</v>
      </c>
      <c r="CB69" s="56">
        <f t="shared" si="199"/>
        <v>2019</v>
      </c>
    </row>
    <row r="70" spans="1:80" x14ac:dyDescent="0.15">
      <c r="A70" s="68" t="s">
        <v>72</v>
      </c>
      <c r="B70" s="69"/>
      <c r="C70" s="70"/>
      <c r="D70" s="69"/>
      <c r="E70" s="70"/>
      <c r="F70" s="69"/>
      <c r="G70" s="70"/>
      <c r="H70" s="69"/>
      <c r="I70" s="70"/>
      <c r="J70" s="69"/>
      <c r="K70" s="70"/>
      <c r="L70" s="69"/>
      <c r="M70" s="70"/>
      <c r="N70" s="69"/>
      <c r="O70" s="70"/>
      <c r="P70" s="69"/>
      <c r="Q70" s="70"/>
      <c r="R70" s="69"/>
      <c r="S70" s="70"/>
      <c r="T70" s="69"/>
      <c r="U70" s="70"/>
      <c r="V70" s="69"/>
      <c r="W70" s="70"/>
      <c r="X70" s="69"/>
      <c r="Y70" s="70"/>
      <c r="Z70" s="69"/>
      <c r="AA70" s="70"/>
      <c r="AB70" s="69"/>
      <c r="AC70" s="70"/>
      <c r="AD70" s="69"/>
      <c r="AE70" s="70"/>
      <c r="AF70" s="69"/>
      <c r="AG70" s="70"/>
      <c r="AH70" s="69"/>
      <c r="AI70" s="70"/>
      <c r="AJ70" s="69"/>
      <c r="AK70" s="72"/>
      <c r="AL70" s="69"/>
      <c r="AM70" s="70"/>
      <c r="AN70" s="72"/>
      <c r="AO70" s="70"/>
      <c r="AP70" s="69"/>
      <c r="AQ70" s="70"/>
      <c r="AR70" s="69"/>
      <c r="AS70" s="70"/>
      <c r="AT70" s="69"/>
      <c r="AU70" s="70"/>
      <c r="AV70" s="69"/>
      <c r="AW70" s="70"/>
      <c r="AX70" s="69"/>
      <c r="AY70" s="70"/>
      <c r="AZ70" s="69"/>
      <c r="BA70" s="70"/>
      <c r="BB70" s="69"/>
      <c r="BC70" s="70"/>
      <c r="BD70" s="69"/>
      <c r="BE70" s="70"/>
      <c r="BF70" s="69"/>
      <c r="BG70" s="70"/>
      <c r="BH70" s="69"/>
      <c r="BI70" s="70"/>
      <c r="BJ70" s="69"/>
      <c r="BK70" s="70"/>
      <c r="BL70" s="27">
        <v>1</v>
      </c>
      <c r="BM70" s="40">
        <f>BL70*BM$6</f>
        <v>1.0376607794574353</v>
      </c>
      <c r="BN70" s="27">
        <f>BM70*BN$6</f>
        <v>1.0952314766888425</v>
      </c>
      <c r="BO70" s="40">
        <f>BN70*BO$6</f>
        <v>1.1382517183584813</v>
      </c>
      <c r="BP70" s="27">
        <f t="shared" si="195"/>
        <v>1.1752813676913796</v>
      </c>
      <c r="BQ70" s="40">
        <f t="shared" si="195"/>
        <v>1.2198567153514355</v>
      </c>
      <c r="BR70" s="27">
        <f t="shared" ref="BR70" si="202">BQ70*BR$6</f>
        <v>1.2590283504114521</v>
      </c>
      <c r="BS70" s="40">
        <f t="shared" si="27"/>
        <v>1.290183522566194</v>
      </c>
      <c r="BT70" s="27">
        <f t="shared" si="28"/>
        <v>1.3225652384570923</v>
      </c>
      <c r="BU70" s="40">
        <f t="shared" si="28"/>
        <v>1.3551461155883211</v>
      </c>
      <c r="BV70" s="27">
        <f t="shared" si="197"/>
        <v>1.3893407772071351</v>
      </c>
      <c r="BW70" s="40">
        <f t="shared" si="197"/>
        <v>1.4245794838696055</v>
      </c>
      <c r="BX70" s="27">
        <f t="shared" ref="BX70:BZ70" si="203">BW70*BX$6</f>
        <v>1.4614408110899519</v>
      </c>
      <c r="BY70" s="40">
        <f t="shared" si="203"/>
        <v>1.4997391938136209</v>
      </c>
      <c r="BZ70" s="42">
        <f t="shared" si="203"/>
        <v>1.5392874737778317</v>
      </c>
      <c r="CA70" s="40">
        <f t="shared" si="169"/>
        <v>1.5801942908086239</v>
      </c>
      <c r="CB70" s="59">
        <f t="shared" si="199"/>
        <v>2020</v>
      </c>
    </row>
    <row r="71" spans="1:80" x14ac:dyDescent="0.15">
      <c r="A71" s="43" t="s">
        <v>73</v>
      </c>
      <c r="B71" s="65"/>
      <c r="C71" s="60"/>
      <c r="D71" s="65"/>
      <c r="E71" s="60"/>
      <c r="F71" s="65"/>
      <c r="G71" s="60"/>
      <c r="H71" s="65"/>
      <c r="I71" s="60"/>
      <c r="J71" s="65"/>
      <c r="K71" s="60"/>
      <c r="L71" s="65"/>
      <c r="M71" s="60"/>
      <c r="N71" s="65"/>
      <c r="O71" s="60"/>
      <c r="P71" s="65"/>
      <c r="Q71" s="60"/>
      <c r="R71" s="65"/>
      <c r="S71" s="60"/>
      <c r="T71" s="65"/>
      <c r="U71" s="60"/>
      <c r="V71" s="65"/>
      <c r="W71" s="60"/>
      <c r="X71" s="65"/>
      <c r="Y71" s="60"/>
      <c r="Z71" s="65"/>
      <c r="AA71" s="60"/>
      <c r="AB71" s="65"/>
      <c r="AC71" s="60"/>
      <c r="AD71" s="65"/>
      <c r="AE71" s="60"/>
      <c r="AF71" s="65"/>
      <c r="AG71" s="60"/>
      <c r="AH71" s="65"/>
      <c r="AI71" s="60"/>
      <c r="AJ71" s="65"/>
      <c r="AK71" s="57"/>
      <c r="AL71" s="65"/>
      <c r="AM71" s="60"/>
      <c r="AN71" s="57"/>
      <c r="AO71" s="60"/>
      <c r="AP71" s="65"/>
      <c r="AQ71" s="60"/>
      <c r="AR71" s="65"/>
      <c r="AS71" s="60"/>
      <c r="AT71" s="65"/>
      <c r="AU71" s="60"/>
      <c r="AV71" s="65"/>
      <c r="AW71" s="60"/>
      <c r="AX71" s="65"/>
      <c r="AY71" s="60"/>
      <c r="AZ71" s="65"/>
      <c r="BA71" s="60"/>
      <c r="BB71" s="65"/>
      <c r="BC71" s="60"/>
      <c r="BD71" s="65"/>
      <c r="BE71" s="60"/>
      <c r="BF71" s="65"/>
      <c r="BG71" s="60"/>
      <c r="BH71" s="65"/>
      <c r="BI71" s="60"/>
      <c r="BJ71" s="65"/>
      <c r="BK71" s="60"/>
      <c r="BL71" s="64"/>
      <c r="BM71" s="41">
        <v>1</v>
      </c>
      <c r="BN71" s="64">
        <f t="shared" ref="BN71:BO72" si="204">BM71*BN$6</f>
        <v>1.0554812308329793</v>
      </c>
      <c r="BO71" s="41">
        <f t="shared" si="204"/>
        <v>1.0969400992043299</v>
      </c>
      <c r="BP71" s="64">
        <f t="shared" si="195"/>
        <v>1.1326257973303206</v>
      </c>
      <c r="BQ71" s="41">
        <f t="shared" si="195"/>
        <v>1.1755833307964725</v>
      </c>
      <c r="BR71" s="64">
        <f t="shared" ref="BR71:BR72" si="205">BQ71*BR$6</f>
        <v>1.2133332735865414</v>
      </c>
      <c r="BS71" s="41">
        <f t="shared" si="27"/>
        <v>1.2433577023512405</v>
      </c>
      <c r="BT71" s="64">
        <f t="shared" si="28"/>
        <v>1.2745641587693293</v>
      </c>
      <c r="BU71" s="41">
        <f t="shared" si="28"/>
        <v>1.3059625480852137</v>
      </c>
      <c r="BV71" s="64">
        <f t="shared" si="197"/>
        <v>1.3389161513202648</v>
      </c>
      <c r="BW71" s="41">
        <f t="shared" si="197"/>
        <v>1.3728759071095273</v>
      </c>
      <c r="BX71" s="64">
        <f t="shared" ref="BX71:CA84" si="206">BW71*BX$6</f>
        <v>1.4083993921926006</v>
      </c>
      <c r="BY71" s="41">
        <f t="shared" si="206"/>
        <v>1.4453077763985587</v>
      </c>
      <c r="BZ71" s="31">
        <f t="shared" si="206"/>
        <v>1.4834206941720238</v>
      </c>
      <c r="CA71" s="41">
        <f t="shared" si="169"/>
        <v>1.522842842373656</v>
      </c>
      <c r="CB71" s="56">
        <f t="shared" si="199"/>
        <v>2021</v>
      </c>
    </row>
    <row r="72" spans="1:80" x14ac:dyDescent="0.15">
      <c r="A72" s="44" t="s">
        <v>76</v>
      </c>
      <c r="B72" s="69"/>
      <c r="C72" s="70"/>
      <c r="D72" s="69"/>
      <c r="E72" s="70"/>
      <c r="F72" s="69"/>
      <c r="G72" s="70"/>
      <c r="H72" s="69"/>
      <c r="I72" s="70"/>
      <c r="J72" s="69"/>
      <c r="K72" s="70"/>
      <c r="L72" s="69"/>
      <c r="M72" s="70"/>
      <c r="N72" s="69"/>
      <c r="O72" s="70"/>
      <c r="P72" s="69"/>
      <c r="Q72" s="70"/>
      <c r="R72" s="69"/>
      <c r="S72" s="70"/>
      <c r="T72" s="69"/>
      <c r="U72" s="70"/>
      <c r="V72" s="69"/>
      <c r="W72" s="70"/>
      <c r="X72" s="69"/>
      <c r="Y72" s="70"/>
      <c r="Z72" s="69"/>
      <c r="AA72" s="70"/>
      <c r="AB72" s="69"/>
      <c r="AC72" s="70"/>
      <c r="AD72" s="69"/>
      <c r="AE72" s="70"/>
      <c r="AF72" s="69"/>
      <c r="AG72" s="70"/>
      <c r="AH72" s="69"/>
      <c r="AI72" s="70"/>
      <c r="AJ72" s="69"/>
      <c r="AK72" s="72"/>
      <c r="AL72" s="69"/>
      <c r="AM72" s="70"/>
      <c r="AN72" s="72"/>
      <c r="AO72" s="70"/>
      <c r="AP72" s="69"/>
      <c r="AQ72" s="70"/>
      <c r="AR72" s="69"/>
      <c r="AS72" s="70"/>
      <c r="AT72" s="69"/>
      <c r="AU72" s="70"/>
      <c r="AV72" s="69"/>
      <c r="AW72" s="70"/>
      <c r="AX72" s="69"/>
      <c r="AY72" s="70"/>
      <c r="AZ72" s="69"/>
      <c r="BA72" s="70"/>
      <c r="BB72" s="69"/>
      <c r="BC72" s="70"/>
      <c r="BD72" s="69"/>
      <c r="BE72" s="70"/>
      <c r="BF72" s="69"/>
      <c r="BG72" s="70"/>
      <c r="BH72" s="69"/>
      <c r="BI72" s="70"/>
      <c r="BJ72" s="69"/>
      <c r="BK72" s="70"/>
      <c r="BL72" s="27"/>
      <c r="BM72" s="40"/>
      <c r="BN72" s="27">
        <v>1</v>
      </c>
      <c r="BO72" s="40">
        <f t="shared" si="204"/>
        <v>1.0392795884571358</v>
      </c>
      <c r="BP72" s="27">
        <f t="shared" ref="BP72:BP73" si="207">BO72*BP$6</f>
        <v>1.0730894725967408</v>
      </c>
      <c r="BQ72" s="40">
        <f t="shared" ref="BQ72:BQ74" si="208">BP72*BQ$6</f>
        <v>1.1137889490168473</v>
      </c>
      <c r="BR72" s="27">
        <f t="shared" si="205"/>
        <v>1.1495545710736952</v>
      </c>
      <c r="BS72" s="40">
        <f t="shared" ref="BS72:BS76" si="209">BR72*BS$6</f>
        <v>1.1780007697247161</v>
      </c>
      <c r="BT72" s="27">
        <f t="shared" ref="BT72:BT77" si="210">BS72*BT$6</f>
        <v>1.207566862902385</v>
      </c>
      <c r="BU72" s="40">
        <f t="shared" ref="BU72:BU78" si="211">BT72*BU$6</f>
        <v>1.2373148000505474</v>
      </c>
      <c r="BV72" s="27">
        <f t="shared" ref="BV72:BV79" si="212">BU72*BV$6</f>
        <v>1.2685362015045971</v>
      </c>
      <c r="BW72" s="40">
        <f t="shared" ref="BW72:BW80" si="213">BV72*BW$6</f>
        <v>1.300710867237366</v>
      </c>
      <c r="BX72" s="27">
        <f t="shared" si="206"/>
        <v>1.3343670650411283</v>
      </c>
      <c r="BY72" s="40">
        <f t="shared" si="206"/>
        <v>1.3693353649291615</v>
      </c>
      <c r="BZ72" s="42">
        <f t="shared" si="206"/>
        <v>1.4054448822375711</v>
      </c>
      <c r="CA72" s="40">
        <f t="shared" si="206"/>
        <v>1.4427948104504305</v>
      </c>
      <c r="CB72" s="59">
        <f t="shared" si="199"/>
        <v>2022</v>
      </c>
    </row>
    <row r="73" spans="1:80" x14ac:dyDescent="0.15">
      <c r="A73" s="43" t="s">
        <v>78</v>
      </c>
      <c r="B73" s="65"/>
      <c r="C73" s="60"/>
      <c r="D73" s="65"/>
      <c r="E73" s="60"/>
      <c r="F73" s="65"/>
      <c r="G73" s="60"/>
      <c r="H73" s="65"/>
      <c r="I73" s="60"/>
      <c r="J73" s="65"/>
      <c r="K73" s="60"/>
      <c r="L73" s="65"/>
      <c r="M73" s="60"/>
      <c r="N73" s="65"/>
      <c r="O73" s="60"/>
      <c r="P73" s="65"/>
      <c r="Q73" s="60"/>
      <c r="R73" s="65"/>
      <c r="S73" s="60"/>
      <c r="T73" s="65"/>
      <c r="U73" s="60"/>
      <c r="V73" s="65"/>
      <c r="W73" s="60"/>
      <c r="X73" s="65"/>
      <c r="Y73" s="60"/>
      <c r="Z73" s="65"/>
      <c r="AA73" s="60"/>
      <c r="AB73" s="65"/>
      <c r="AC73" s="60"/>
      <c r="AD73" s="65"/>
      <c r="AE73" s="60"/>
      <c r="AF73" s="65"/>
      <c r="AG73" s="60"/>
      <c r="AH73" s="65"/>
      <c r="AI73" s="60"/>
      <c r="AJ73" s="65"/>
      <c r="AK73" s="57"/>
      <c r="AL73" s="65"/>
      <c r="AM73" s="60"/>
      <c r="AN73" s="57"/>
      <c r="AO73" s="60"/>
      <c r="AP73" s="65"/>
      <c r="AQ73" s="60"/>
      <c r="AR73" s="65"/>
      <c r="AS73" s="60"/>
      <c r="AT73" s="65"/>
      <c r="AU73" s="60"/>
      <c r="AV73" s="65"/>
      <c r="AW73" s="60"/>
      <c r="AX73" s="65"/>
      <c r="AY73" s="60"/>
      <c r="AZ73" s="65"/>
      <c r="BA73" s="60"/>
      <c r="BB73" s="65"/>
      <c r="BC73" s="60"/>
      <c r="BD73" s="65"/>
      <c r="BE73" s="60"/>
      <c r="BF73" s="65"/>
      <c r="BG73" s="60"/>
      <c r="BH73" s="65"/>
      <c r="BI73" s="60"/>
      <c r="BJ73" s="65"/>
      <c r="BK73" s="60"/>
      <c r="BL73" s="64"/>
      <c r="BM73" s="41"/>
      <c r="BN73" s="64" t="s">
        <v>96</v>
      </c>
      <c r="BO73" s="41">
        <v>1</v>
      </c>
      <c r="BP73" s="64">
        <f t="shared" si="207"/>
        <v>1.0325320390346524</v>
      </c>
      <c r="BQ73" s="41">
        <f t="shared" si="208"/>
        <v>1.0716932781007702</v>
      </c>
      <c r="BR73" s="64">
        <f t="shared" ref="BR73:BR75" si="214">BQ73*BR$6</f>
        <v>1.1061071379072001</v>
      </c>
      <c r="BS73" s="41">
        <f t="shared" si="209"/>
        <v>1.1334782120310081</v>
      </c>
      <c r="BT73" s="64">
        <f t="shared" si="210"/>
        <v>1.1619268542501451</v>
      </c>
      <c r="BU73" s="41">
        <f t="shared" si="211"/>
        <v>1.190550467644039</v>
      </c>
      <c r="BV73" s="64">
        <f t="shared" si="212"/>
        <v>1.2205918557371118</v>
      </c>
      <c r="BW73" s="41">
        <f t="shared" si="213"/>
        <v>1.2515504794704364</v>
      </c>
      <c r="BX73" s="64">
        <f t="shared" ref="BX73:BX81" si="215">BW73*BX$6</f>
        <v>1.2839346407467362</v>
      </c>
      <c r="BY73" s="41">
        <f t="shared" ref="BY73:BZ81" si="216">BX73*BY$6</f>
        <v>1.3175813131883123</v>
      </c>
      <c r="BZ73" s="31">
        <f t="shared" si="216"/>
        <v>1.3523260707198406</v>
      </c>
      <c r="CA73" s="41">
        <f t="shared" si="206"/>
        <v>1.3882643578060974</v>
      </c>
      <c r="CB73" s="56">
        <f t="shared" si="199"/>
        <v>2023</v>
      </c>
    </row>
    <row r="74" spans="1:80" x14ac:dyDescent="0.15">
      <c r="A74" s="68" t="s">
        <v>85</v>
      </c>
      <c r="B74" s="69"/>
      <c r="C74" s="70"/>
      <c r="D74" s="69"/>
      <c r="E74" s="70"/>
      <c r="F74" s="69"/>
      <c r="G74" s="70"/>
      <c r="H74" s="69"/>
      <c r="I74" s="70"/>
      <c r="J74" s="69"/>
      <c r="K74" s="70"/>
      <c r="L74" s="69"/>
      <c r="M74" s="70"/>
      <c r="N74" s="69"/>
      <c r="O74" s="70"/>
      <c r="P74" s="69"/>
      <c r="Q74" s="70"/>
      <c r="R74" s="69"/>
      <c r="S74" s="70"/>
      <c r="T74" s="69"/>
      <c r="U74" s="70"/>
      <c r="V74" s="69"/>
      <c r="W74" s="70"/>
      <c r="X74" s="69"/>
      <c r="Y74" s="70"/>
      <c r="Z74" s="69"/>
      <c r="AA74" s="70"/>
      <c r="AB74" s="69"/>
      <c r="AC74" s="70"/>
      <c r="AD74" s="69"/>
      <c r="AE74" s="70"/>
      <c r="AF74" s="69"/>
      <c r="AG74" s="70"/>
      <c r="AH74" s="69"/>
      <c r="AI74" s="70"/>
      <c r="AJ74" s="69"/>
      <c r="AK74" s="72"/>
      <c r="AL74" s="69"/>
      <c r="AM74" s="70"/>
      <c r="AN74" s="72"/>
      <c r="AO74" s="70"/>
      <c r="AP74" s="69"/>
      <c r="AQ74" s="70"/>
      <c r="AR74" s="69"/>
      <c r="AS74" s="70"/>
      <c r="AT74" s="69"/>
      <c r="AU74" s="70"/>
      <c r="AV74" s="69"/>
      <c r="AW74" s="70"/>
      <c r="AX74" s="69"/>
      <c r="AY74" s="70"/>
      <c r="AZ74" s="69"/>
      <c r="BA74" s="70"/>
      <c r="BB74" s="69"/>
      <c r="BC74" s="70"/>
      <c r="BD74" s="69"/>
      <c r="BE74" s="70"/>
      <c r="BF74" s="69"/>
      <c r="BG74" s="70"/>
      <c r="BH74" s="69"/>
      <c r="BI74" s="70"/>
      <c r="BJ74" s="69"/>
      <c r="BK74" s="70"/>
      <c r="BL74" s="27"/>
      <c r="BM74" s="40"/>
      <c r="BN74" s="27"/>
      <c r="BO74" s="40"/>
      <c r="BP74" s="27">
        <v>1</v>
      </c>
      <c r="BQ74" s="40">
        <f t="shared" si="208"/>
        <v>1.0379273839315737</v>
      </c>
      <c r="BR74" s="27">
        <f t="shared" si="214"/>
        <v>1.0712569645212515</v>
      </c>
      <c r="BS74" s="40">
        <f t="shared" si="209"/>
        <v>1.0977656568320471</v>
      </c>
      <c r="BT74" s="27">
        <f t="shared" si="210"/>
        <v>1.1253179662458397</v>
      </c>
      <c r="BU74" s="40">
        <f t="shared" si="211"/>
        <v>1.1530397340087608</v>
      </c>
      <c r="BV74" s="27">
        <f t="shared" si="212"/>
        <v>1.1821346065719012</v>
      </c>
      <c r="BW74" s="40">
        <f t="shared" si="213"/>
        <v>1.2121178153857108</v>
      </c>
      <c r="BX74" s="27">
        <f t="shared" si="215"/>
        <v>1.2434816472592252</v>
      </c>
      <c r="BY74" s="40">
        <f t="shared" si="216"/>
        <v>1.2760682122950506</v>
      </c>
      <c r="BZ74" s="42">
        <f t="shared" si="216"/>
        <v>1.3097182649985117</v>
      </c>
      <c r="CA74" s="40">
        <f t="shared" si="206"/>
        <v>1.344524242660819</v>
      </c>
      <c r="CB74" s="59">
        <f t="shared" si="199"/>
        <v>2024</v>
      </c>
    </row>
    <row r="75" spans="1:80" x14ac:dyDescent="0.15">
      <c r="A75" s="43" t="s">
        <v>86</v>
      </c>
      <c r="B75" s="65"/>
      <c r="C75" s="60"/>
      <c r="D75" s="65"/>
      <c r="E75" s="60"/>
      <c r="F75" s="65"/>
      <c r="G75" s="60"/>
      <c r="H75" s="65"/>
      <c r="I75" s="60"/>
      <c r="J75" s="65"/>
      <c r="K75" s="60"/>
      <c r="L75" s="65"/>
      <c r="M75" s="60"/>
      <c r="N75" s="65"/>
      <c r="O75" s="60"/>
      <c r="P75" s="65"/>
      <c r="Q75" s="60"/>
      <c r="R75" s="65"/>
      <c r="S75" s="60"/>
      <c r="T75" s="65"/>
      <c r="U75" s="60"/>
      <c r="V75" s="65"/>
      <c r="W75" s="60"/>
      <c r="X75" s="65"/>
      <c r="Y75" s="60"/>
      <c r="Z75" s="65"/>
      <c r="AA75" s="60"/>
      <c r="AB75" s="65"/>
      <c r="AC75" s="60"/>
      <c r="AD75" s="65"/>
      <c r="AE75" s="60"/>
      <c r="AF75" s="65"/>
      <c r="AG75" s="60"/>
      <c r="AH75" s="65"/>
      <c r="AI75" s="60"/>
      <c r="AJ75" s="65"/>
      <c r="AK75" s="57"/>
      <c r="AL75" s="65"/>
      <c r="AM75" s="60"/>
      <c r="AN75" s="57"/>
      <c r="AO75" s="60"/>
      <c r="AP75" s="65"/>
      <c r="AQ75" s="60"/>
      <c r="AR75" s="65"/>
      <c r="AS75" s="60"/>
      <c r="AT75" s="65"/>
      <c r="AU75" s="60"/>
      <c r="AV75" s="65"/>
      <c r="AW75" s="60"/>
      <c r="AX75" s="65"/>
      <c r="AY75" s="60"/>
      <c r="AZ75" s="65"/>
      <c r="BA75" s="60"/>
      <c r="BB75" s="65"/>
      <c r="BC75" s="60"/>
      <c r="BD75" s="65"/>
      <c r="BE75" s="60"/>
      <c r="BF75" s="65"/>
      <c r="BG75" s="60"/>
      <c r="BH75" s="65"/>
      <c r="BI75" s="60"/>
      <c r="BJ75" s="65"/>
      <c r="BK75" s="60"/>
      <c r="BL75" s="64"/>
      <c r="BM75" s="41"/>
      <c r="BN75" s="64"/>
      <c r="BO75" s="41"/>
      <c r="BP75" s="64"/>
      <c r="BQ75" s="41">
        <v>1</v>
      </c>
      <c r="BR75" s="64">
        <f t="shared" si="214"/>
        <v>1.0321116689911662</v>
      </c>
      <c r="BS75" s="41">
        <f t="shared" si="209"/>
        <v>1.0576516949324639</v>
      </c>
      <c r="BT75" s="64">
        <f t="shared" si="210"/>
        <v>1.0841972026821747</v>
      </c>
      <c r="BU75" s="41">
        <f t="shared" si="211"/>
        <v>1.1109059765252094</v>
      </c>
      <c r="BV75" s="64">
        <f t="shared" si="212"/>
        <v>1.1389376799117523</v>
      </c>
      <c r="BW75" s="41">
        <f t="shared" si="213"/>
        <v>1.1678252584437263</v>
      </c>
      <c r="BX75" s="64">
        <f t="shared" si="215"/>
        <v>1.1980430100505015</v>
      </c>
      <c r="BY75" s="41">
        <f t="shared" si="216"/>
        <v>1.2294388143623509</v>
      </c>
      <c r="BZ75" s="31">
        <f t="shared" si="216"/>
        <v>1.2618592449477719</v>
      </c>
      <c r="CA75" s="41">
        <f t="shared" si="206"/>
        <v>1.2953933613042221</v>
      </c>
      <c r="CB75" s="56">
        <f t="shared" si="199"/>
        <v>2025</v>
      </c>
    </row>
    <row r="76" spans="1:80" x14ac:dyDescent="0.15">
      <c r="A76" s="44" t="s">
        <v>88</v>
      </c>
      <c r="B76" s="69"/>
      <c r="C76" s="70"/>
      <c r="D76" s="69"/>
      <c r="E76" s="70"/>
      <c r="F76" s="69"/>
      <c r="G76" s="70"/>
      <c r="H76" s="69"/>
      <c r="I76" s="70"/>
      <c r="J76" s="69"/>
      <c r="K76" s="70"/>
      <c r="L76" s="69"/>
      <c r="M76" s="70"/>
      <c r="N76" s="69"/>
      <c r="O76" s="70"/>
      <c r="P76" s="69"/>
      <c r="Q76" s="70"/>
      <c r="R76" s="69"/>
      <c r="S76" s="70"/>
      <c r="T76" s="69"/>
      <c r="U76" s="70"/>
      <c r="V76" s="69"/>
      <c r="W76" s="70"/>
      <c r="X76" s="69"/>
      <c r="Y76" s="70"/>
      <c r="Z76" s="69"/>
      <c r="AA76" s="70"/>
      <c r="AB76" s="69"/>
      <c r="AC76" s="70"/>
      <c r="AD76" s="69"/>
      <c r="AE76" s="70"/>
      <c r="AF76" s="69"/>
      <c r="AG76" s="70"/>
      <c r="AH76" s="69"/>
      <c r="AI76" s="70"/>
      <c r="AJ76" s="69"/>
      <c r="AK76" s="72"/>
      <c r="AL76" s="69"/>
      <c r="AM76" s="70"/>
      <c r="AN76" s="72"/>
      <c r="AO76" s="70"/>
      <c r="AP76" s="69"/>
      <c r="AQ76" s="70"/>
      <c r="AR76" s="69"/>
      <c r="AS76" s="70"/>
      <c r="AT76" s="69"/>
      <c r="AU76" s="70"/>
      <c r="AV76" s="69"/>
      <c r="AW76" s="70"/>
      <c r="AX76" s="69"/>
      <c r="AY76" s="70"/>
      <c r="AZ76" s="69"/>
      <c r="BA76" s="70"/>
      <c r="BB76" s="69"/>
      <c r="BC76" s="70"/>
      <c r="BD76" s="69"/>
      <c r="BE76" s="70"/>
      <c r="BF76" s="69"/>
      <c r="BG76" s="70"/>
      <c r="BH76" s="69"/>
      <c r="BI76" s="70"/>
      <c r="BJ76" s="69"/>
      <c r="BK76" s="70"/>
      <c r="BL76" s="27"/>
      <c r="BM76" s="40"/>
      <c r="BN76" s="27"/>
      <c r="BO76" s="40"/>
      <c r="BP76" s="27"/>
      <c r="BQ76" s="40"/>
      <c r="BR76" s="27">
        <v>1</v>
      </c>
      <c r="BS76" s="40">
        <f t="shared" si="209"/>
        <v>1.0247454095410642</v>
      </c>
      <c r="BT76" s="27">
        <f t="shared" si="210"/>
        <v>1.0504650177455308</v>
      </c>
      <c r="BU76" s="40">
        <f t="shared" si="211"/>
        <v>1.076342812412014</v>
      </c>
      <c r="BV76" s="27">
        <f t="shared" si="212"/>
        <v>1.1035023768552128</v>
      </c>
      <c r="BW76" s="40">
        <f t="shared" si="213"/>
        <v>1.1314911879498593</v>
      </c>
      <c r="BX76" s="27">
        <f t="shared" si="215"/>
        <v>1.1607687869874823</v>
      </c>
      <c r="BY76" s="40">
        <f t="shared" si="216"/>
        <v>1.1911877864573139</v>
      </c>
      <c r="BZ76" s="42">
        <f t="shared" si="216"/>
        <v>1.2225995334217779</v>
      </c>
      <c r="CA76" s="40">
        <f t="shared" si="206"/>
        <v>1.2550903165065461</v>
      </c>
      <c r="CB76" s="59">
        <f t="shared" si="199"/>
        <v>2026</v>
      </c>
    </row>
    <row r="77" spans="1:80" x14ac:dyDescent="0.15">
      <c r="A77" s="43" t="s">
        <v>89</v>
      </c>
      <c r="B77" s="65"/>
      <c r="C77" s="60"/>
      <c r="D77" s="65"/>
      <c r="E77" s="60"/>
      <c r="F77" s="65"/>
      <c r="G77" s="60"/>
      <c r="H77" s="65"/>
      <c r="I77" s="60"/>
      <c r="J77" s="65"/>
      <c r="K77" s="60"/>
      <c r="L77" s="65"/>
      <c r="M77" s="60"/>
      <c r="N77" s="65"/>
      <c r="O77" s="60"/>
      <c r="P77" s="65"/>
      <c r="Q77" s="60"/>
      <c r="R77" s="65"/>
      <c r="S77" s="60"/>
      <c r="T77" s="65"/>
      <c r="U77" s="60"/>
      <c r="V77" s="65"/>
      <c r="W77" s="60"/>
      <c r="X77" s="65"/>
      <c r="Y77" s="60"/>
      <c r="Z77" s="65"/>
      <c r="AA77" s="60"/>
      <c r="AB77" s="65"/>
      <c r="AC77" s="60"/>
      <c r="AD77" s="65"/>
      <c r="AE77" s="60"/>
      <c r="AF77" s="65"/>
      <c r="AG77" s="60"/>
      <c r="AH77" s="65"/>
      <c r="AI77" s="60"/>
      <c r="AJ77" s="65"/>
      <c r="AK77" s="57"/>
      <c r="AL77" s="65"/>
      <c r="AM77" s="60"/>
      <c r="AN77" s="57"/>
      <c r="AO77" s="60"/>
      <c r="AP77" s="65"/>
      <c r="AQ77" s="60"/>
      <c r="AR77" s="65"/>
      <c r="AS77" s="60"/>
      <c r="AT77" s="65"/>
      <c r="AU77" s="60"/>
      <c r="AV77" s="65"/>
      <c r="AW77" s="60"/>
      <c r="AX77" s="65"/>
      <c r="AY77" s="60"/>
      <c r="AZ77" s="65"/>
      <c r="BA77" s="60"/>
      <c r="BB77" s="65"/>
      <c r="BC77" s="60"/>
      <c r="BD77" s="65"/>
      <c r="BE77" s="60"/>
      <c r="BF77" s="65"/>
      <c r="BG77" s="60"/>
      <c r="BH77" s="65"/>
      <c r="BI77" s="60"/>
      <c r="BJ77" s="65"/>
      <c r="BK77" s="60"/>
      <c r="BL77" s="64"/>
      <c r="BM77" s="41"/>
      <c r="BN77" s="64"/>
      <c r="BO77" s="41"/>
      <c r="BP77" s="64"/>
      <c r="BQ77" s="41"/>
      <c r="BR77" s="64"/>
      <c r="BS77" s="41">
        <v>1</v>
      </c>
      <c r="BT77" s="64">
        <f t="shared" si="210"/>
        <v>1.0250985346848103</v>
      </c>
      <c r="BU77" s="41">
        <f t="shared" si="211"/>
        <v>1.0503514359669666</v>
      </c>
      <c r="BV77" s="64">
        <f t="shared" si="212"/>
        <v>1.0768551550276475</v>
      </c>
      <c r="BW77" s="41">
        <f t="shared" si="213"/>
        <v>1.1041680962070388</v>
      </c>
      <c r="BX77" s="64">
        <f t="shared" si="215"/>
        <v>1.1327387038575139</v>
      </c>
      <c r="BY77" s="41">
        <f t="shared" si="216"/>
        <v>1.1624231495614032</v>
      </c>
      <c r="BZ77" s="31">
        <f t="shared" si="216"/>
        <v>1.1930763700315801</v>
      </c>
      <c r="CA77" s="41">
        <f t="shared" si="206"/>
        <v>1.2247825702079922</v>
      </c>
      <c r="CB77" s="56">
        <f t="shared" si="199"/>
        <v>2027</v>
      </c>
    </row>
    <row r="78" spans="1:80" x14ac:dyDescent="0.15">
      <c r="A78" s="68" t="s">
        <v>90</v>
      </c>
      <c r="B78" s="69"/>
      <c r="C78" s="70"/>
      <c r="D78" s="69"/>
      <c r="E78" s="70"/>
      <c r="F78" s="69"/>
      <c r="G78" s="70"/>
      <c r="H78" s="69"/>
      <c r="I78" s="70"/>
      <c r="J78" s="69"/>
      <c r="K78" s="70"/>
      <c r="L78" s="69"/>
      <c r="M78" s="70"/>
      <c r="N78" s="69"/>
      <c r="O78" s="70"/>
      <c r="P78" s="69"/>
      <c r="Q78" s="70"/>
      <c r="R78" s="69"/>
      <c r="S78" s="70"/>
      <c r="T78" s="69"/>
      <c r="U78" s="70"/>
      <c r="V78" s="69"/>
      <c r="W78" s="70"/>
      <c r="X78" s="69"/>
      <c r="Y78" s="70"/>
      <c r="Z78" s="69"/>
      <c r="AA78" s="70"/>
      <c r="AB78" s="69"/>
      <c r="AC78" s="70"/>
      <c r="AD78" s="69"/>
      <c r="AE78" s="70"/>
      <c r="AF78" s="69"/>
      <c r="AG78" s="70"/>
      <c r="AH78" s="69"/>
      <c r="AI78" s="70"/>
      <c r="AJ78" s="69"/>
      <c r="AK78" s="72"/>
      <c r="AL78" s="69"/>
      <c r="AM78" s="70"/>
      <c r="AN78" s="72"/>
      <c r="AO78" s="70"/>
      <c r="AP78" s="69"/>
      <c r="AQ78" s="70"/>
      <c r="AR78" s="69"/>
      <c r="AS78" s="70"/>
      <c r="AT78" s="69"/>
      <c r="AU78" s="70"/>
      <c r="AV78" s="69"/>
      <c r="AW78" s="70"/>
      <c r="AX78" s="69"/>
      <c r="AY78" s="70"/>
      <c r="AZ78" s="69"/>
      <c r="BA78" s="70"/>
      <c r="BB78" s="69"/>
      <c r="BC78" s="70"/>
      <c r="BD78" s="69"/>
      <c r="BE78" s="70"/>
      <c r="BF78" s="69"/>
      <c r="BG78" s="70"/>
      <c r="BH78" s="69"/>
      <c r="BI78" s="70"/>
      <c r="BJ78" s="69"/>
      <c r="BK78" s="70"/>
      <c r="BL78" s="27"/>
      <c r="BM78" s="40"/>
      <c r="BN78" s="27"/>
      <c r="BO78" s="40"/>
      <c r="BP78" s="27"/>
      <c r="BQ78" s="40"/>
      <c r="BR78" s="27"/>
      <c r="BS78" s="40"/>
      <c r="BT78" s="27">
        <v>1</v>
      </c>
      <c r="BU78" s="40">
        <f t="shared" si="211"/>
        <v>1.0246346087012219</v>
      </c>
      <c r="BV78" s="27">
        <f t="shared" si="212"/>
        <v>1.0504894101314377</v>
      </c>
      <c r="BW78" s="40">
        <f t="shared" si="213"/>
        <v>1.0771336206685149</v>
      </c>
      <c r="BX78" s="27">
        <f t="shared" si="215"/>
        <v>1.1050047049436083</v>
      </c>
      <c r="BY78" s="40">
        <f t="shared" si="216"/>
        <v>1.1339623560371361</v>
      </c>
      <c r="BZ78" s="42">
        <f t="shared" si="216"/>
        <v>1.1638650623946296</v>
      </c>
      <c r="CA78" s="40">
        <f t="shared" si="206"/>
        <v>1.1947949672804665</v>
      </c>
      <c r="CB78" s="59">
        <f t="shared" si="199"/>
        <v>2028</v>
      </c>
    </row>
    <row r="79" spans="1:80" x14ac:dyDescent="0.15">
      <c r="A79" s="43" t="s">
        <v>91</v>
      </c>
      <c r="B79" s="65"/>
      <c r="C79" s="60"/>
      <c r="D79" s="65"/>
      <c r="E79" s="60"/>
      <c r="F79" s="65"/>
      <c r="G79" s="60"/>
      <c r="H79" s="65"/>
      <c r="I79" s="60"/>
      <c r="J79" s="65"/>
      <c r="K79" s="60"/>
      <c r="L79" s="65"/>
      <c r="M79" s="60"/>
      <c r="N79" s="65"/>
      <c r="O79" s="60"/>
      <c r="P79" s="65"/>
      <c r="Q79" s="60"/>
      <c r="R79" s="65"/>
      <c r="S79" s="60"/>
      <c r="T79" s="65"/>
      <c r="U79" s="60"/>
      <c r="V79" s="65"/>
      <c r="W79" s="60"/>
      <c r="X79" s="65"/>
      <c r="Y79" s="60"/>
      <c r="Z79" s="65"/>
      <c r="AA79" s="60"/>
      <c r="AB79" s="65"/>
      <c r="AC79" s="60"/>
      <c r="AD79" s="65"/>
      <c r="AE79" s="60"/>
      <c r="AF79" s="65"/>
      <c r="AG79" s="60"/>
      <c r="AH79" s="65"/>
      <c r="AI79" s="60"/>
      <c r="AJ79" s="65"/>
      <c r="AK79" s="57"/>
      <c r="AL79" s="65"/>
      <c r="AM79" s="60"/>
      <c r="AN79" s="57"/>
      <c r="AO79" s="60"/>
      <c r="AP79" s="65"/>
      <c r="AQ79" s="60"/>
      <c r="AR79" s="65"/>
      <c r="AS79" s="60"/>
      <c r="AT79" s="65"/>
      <c r="AU79" s="60"/>
      <c r="AV79" s="65"/>
      <c r="AW79" s="60"/>
      <c r="AX79" s="65"/>
      <c r="AY79" s="60"/>
      <c r="AZ79" s="65"/>
      <c r="BA79" s="60"/>
      <c r="BB79" s="65"/>
      <c r="BC79" s="60"/>
      <c r="BD79" s="65"/>
      <c r="BE79" s="60"/>
      <c r="BF79" s="65"/>
      <c r="BG79" s="60"/>
      <c r="BH79" s="65"/>
      <c r="BI79" s="60"/>
      <c r="BJ79" s="65"/>
      <c r="BK79" s="60"/>
      <c r="BL79" s="64"/>
      <c r="BM79" s="41"/>
      <c r="BN79" s="64"/>
      <c r="BO79" s="41"/>
      <c r="BP79" s="64"/>
      <c r="BQ79" s="41"/>
      <c r="BR79" s="64"/>
      <c r="BS79" s="41"/>
      <c r="BT79" s="64"/>
      <c r="BU79" s="41">
        <v>1</v>
      </c>
      <c r="BV79" s="64">
        <f t="shared" si="212"/>
        <v>1.0252331916281727</v>
      </c>
      <c r="BW79" s="41">
        <f t="shared" si="213"/>
        <v>1.0512368131248642</v>
      </c>
      <c r="BX79" s="64">
        <f t="shared" si="215"/>
        <v>1.0784378114499367</v>
      </c>
      <c r="BY79" s="41">
        <f t="shared" si="216"/>
        <v>1.1066992529897977</v>
      </c>
      <c r="BZ79" s="31">
        <f t="shared" si="216"/>
        <v>1.1358830284582027</v>
      </c>
      <c r="CA79" s="41">
        <f t="shared" si="206"/>
        <v>1.1660693062036345</v>
      </c>
      <c r="CB79" s="56">
        <f t="shared" si="199"/>
        <v>2029</v>
      </c>
    </row>
    <row r="80" spans="1:80" x14ac:dyDescent="0.15">
      <c r="A80" s="44" t="s">
        <v>92</v>
      </c>
      <c r="B80" s="69"/>
      <c r="C80" s="70"/>
      <c r="D80" s="69"/>
      <c r="E80" s="70"/>
      <c r="F80" s="69"/>
      <c r="G80" s="70"/>
      <c r="H80" s="69"/>
      <c r="I80" s="70"/>
      <c r="J80" s="69"/>
      <c r="K80" s="70"/>
      <c r="L80" s="69"/>
      <c r="M80" s="70"/>
      <c r="N80" s="69"/>
      <c r="O80" s="70"/>
      <c r="P80" s="69"/>
      <c r="Q80" s="70"/>
      <c r="R80" s="69"/>
      <c r="S80" s="70"/>
      <c r="T80" s="69"/>
      <c r="U80" s="70"/>
      <c r="V80" s="69"/>
      <c r="W80" s="70"/>
      <c r="X80" s="69"/>
      <c r="Y80" s="70"/>
      <c r="Z80" s="69"/>
      <c r="AA80" s="70"/>
      <c r="AB80" s="69"/>
      <c r="AC80" s="70"/>
      <c r="AD80" s="69"/>
      <c r="AE80" s="70"/>
      <c r="AF80" s="69"/>
      <c r="AG80" s="70"/>
      <c r="AH80" s="69"/>
      <c r="AI80" s="70"/>
      <c r="AJ80" s="69"/>
      <c r="AK80" s="72"/>
      <c r="AL80" s="69"/>
      <c r="AM80" s="70"/>
      <c r="AN80" s="72"/>
      <c r="AO80" s="70"/>
      <c r="AP80" s="69"/>
      <c r="AQ80" s="70"/>
      <c r="AR80" s="69"/>
      <c r="AS80" s="70"/>
      <c r="AT80" s="69"/>
      <c r="AU80" s="70"/>
      <c r="AV80" s="69"/>
      <c r="AW80" s="70"/>
      <c r="AX80" s="69"/>
      <c r="AY80" s="70"/>
      <c r="AZ80" s="69"/>
      <c r="BA80" s="70"/>
      <c r="BB80" s="69"/>
      <c r="BC80" s="70"/>
      <c r="BD80" s="69"/>
      <c r="BE80" s="70"/>
      <c r="BF80" s="69"/>
      <c r="BG80" s="70"/>
      <c r="BH80" s="69"/>
      <c r="BI80" s="70"/>
      <c r="BJ80" s="69"/>
      <c r="BK80" s="70"/>
      <c r="BL80" s="27"/>
      <c r="BM80" s="40"/>
      <c r="BN80" s="27"/>
      <c r="BO80" s="40"/>
      <c r="BP80" s="27"/>
      <c r="BQ80" s="40"/>
      <c r="BR80" s="27"/>
      <c r="BS80" s="40"/>
      <c r="BT80" s="27"/>
      <c r="BU80" s="40"/>
      <c r="BV80" s="27">
        <v>1</v>
      </c>
      <c r="BW80" s="40">
        <f t="shared" si="213"/>
        <v>1.0253636165011348</v>
      </c>
      <c r="BX80" s="27">
        <f t="shared" si="215"/>
        <v>1.05189513981426</v>
      </c>
      <c r="BY80" s="40">
        <f t="shared" si="216"/>
        <v>1.0794610065562242</v>
      </c>
      <c r="BZ80" s="42">
        <f t="shared" si="216"/>
        <v>1.1079265066070549</v>
      </c>
      <c r="CA80" s="40">
        <f t="shared" si="206"/>
        <v>1.1373698351999315</v>
      </c>
      <c r="CB80" s="59">
        <f t="shared" si="199"/>
        <v>2030</v>
      </c>
    </row>
    <row r="81" spans="1:80" x14ac:dyDescent="0.15">
      <c r="A81" s="43" t="s">
        <v>93</v>
      </c>
      <c r="B81" s="65"/>
      <c r="C81" s="60"/>
      <c r="D81" s="65"/>
      <c r="E81" s="60"/>
      <c r="F81" s="65"/>
      <c r="G81" s="60"/>
      <c r="H81" s="65"/>
      <c r="I81" s="60"/>
      <c r="J81" s="65"/>
      <c r="K81" s="60"/>
      <c r="L81" s="65"/>
      <c r="M81" s="60"/>
      <c r="N81" s="65"/>
      <c r="O81" s="60"/>
      <c r="P81" s="65"/>
      <c r="Q81" s="60"/>
      <c r="R81" s="65"/>
      <c r="S81" s="60"/>
      <c r="T81" s="65"/>
      <c r="U81" s="60"/>
      <c r="V81" s="65"/>
      <c r="W81" s="60"/>
      <c r="X81" s="65"/>
      <c r="Y81" s="60"/>
      <c r="Z81" s="65"/>
      <c r="AA81" s="60"/>
      <c r="AB81" s="65"/>
      <c r="AC81" s="60"/>
      <c r="AD81" s="65"/>
      <c r="AE81" s="60"/>
      <c r="AF81" s="65"/>
      <c r="AG81" s="60"/>
      <c r="AH81" s="65"/>
      <c r="AI81" s="60"/>
      <c r="AJ81" s="65"/>
      <c r="AK81" s="57"/>
      <c r="AL81" s="65"/>
      <c r="AM81" s="60"/>
      <c r="AN81" s="57"/>
      <c r="AO81" s="60"/>
      <c r="AP81" s="65"/>
      <c r="AQ81" s="60"/>
      <c r="AR81" s="65"/>
      <c r="AS81" s="60"/>
      <c r="AT81" s="65"/>
      <c r="AU81" s="60"/>
      <c r="AV81" s="65"/>
      <c r="AW81" s="60"/>
      <c r="AX81" s="65"/>
      <c r="AY81" s="60"/>
      <c r="AZ81" s="65"/>
      <c r="BA81" s="60"/>
      <c r="BB81" s="65"/>
      <c r="BC81" s="60"/>
      <c r="BD81" s="65"/>
      <c r="BE81" s="60"/>
      <c r="BF81" s="65"/>
      <c r="BG81" s="60"/>
      <c r="BH81" s="65"/>
      <c r="BI81" s="60"/>
      <c r="BJ81" s="65"/>
      <c r="BK81" s="60"/>
      <c r="BL81" s="64"/>
      <c r="BM81" s="41"/>
      <c r="BN81" s="64"/>
      <c r="BO81" s="41"/>
      <c r="BP81" s="64"/>
      <c r="BQ81" s="41"/>
      <c r="BR81" s="64"/>
      <c r="BS81" s="41"/>
      <c r="BT81" s="64"/>
      <c r="BU81" s="41"/>
      <c r="BV81" s="64"/>
      <c r="BW81" s="41">
        <v>1</v>
      </c>
      <c r="BX81" s="64">
        <f t="shared" si="215"/>
        <v>1.0258752338059927</v>
      </c>
      <c r="BY81" s="41">
        <f t="shared" si="216"/>
        <v>1.0527592252977405</v>
      </c>
      <c r="BZ81" s="31">
        <f t="shared" si="216"/>
        <v>1.0805205965739753</v>
      </c>
      <c r="CA81" s="41">
        <f t="shared" si="206"/>
        <v>1.1092356086136519</v>
      </c>
      <c r="CB81" s="56">
        <f t="shared" si="199"/>
        <v>2031</v>
      </c>
    </row>
    <row r="82" spans="1:80" x14ac:dyDescent="0.15">
      <c r="A82" s="68" t="s">
        <v>94</v>
      </c>
      <c r="B82" s="69"/>
      <c r="C82" s="70"/>
      <c r="D82" s="69"/>
      <c r="E82" s="70"/>
      <c r="F82" s="69"/>
      <c r="G82" s="70"/>
      <c r="H82" s="69"/>
      <c r="I82" s="70"/>
      <c r="J82" s="69"/>
      <c r="K82" s="70"/>
      <c r="L82" s="69"/>
      <c r="M82" s="70"/>
      <c r="N82" s="69"/>
      <c r="O82" s="70"/>
      <c r="P82" s="69"/>
      <c r="Q82" s="70"/>
      <c r="R82" s="69"/>
      <c r="S82" s="70"/>
      <c r="T82" s="69"/>
      <c r="U82" s="70"/>
      <c r="V82" s="69"/>
      <c r="W82" s="70"/>
      <c r="X82" s="69"/>
      <c r="Y82" s="70"/>
      <c r="Z82" s="69"/>
      <c r="AA82" s="70"/>
      <c r="AB82" s="69"/>
      <c r="AC82" s="70"/>
      <c r="AD82" s="69"/>
      <c r="AE82" s="70"/>
      <c r="AF82" s="69"/>
      <c r="AG82" s="70"/>
      <c r="AH82" s="69"/>
      <c r="AI82" s="70"/>
      <c r="AJ82" s="69"/>
      <c r="AK82" s="72"/>
      <c r="AL82" s="69"/>
      <c r="AM82" s="70"/>
      <c r="AN82" s="72"/>
      <c r="AO82" s="70"/>
      <c r="AP82" s="69"/>
      <c r="AQ82" s="70"/>
      <c r="AR82" s="69"/>
      <c r="AS82" s="70"/>
      <c r="AT82" s="69"/>
      <c r="AU82" s="70"/>
      <c r="AV82" s="69"/>
      <c r="AW82" s="70"/>
      <c r="AX82" s="69"/>
      <c r="AY82" s="70"/>
      <c r="AZ82" s="69"/>
      <c r="BA82" s="70"/>
      <c r="BB82" s="69"/>
      <c r="BC82" s="70"/>
      <c r="BD82" s="69"/>
      <c r="BE82" s="70"/>
      <c r="BF82" s="69"/>
      <c r="BG82" s="70"/>
      <c r="BH82" s="69"/>
      <c r="BI82" s="70"/>
      <c r="BJ82" s="69"/>
      <c r="BK82" s="70"/>
      <c r="BL82" s="27"/>
      <c r="BM82" s="40"/>
      <c r="BN82" s="27"/>
      <c r="BO82" s="40"/>
      <c r="BP82" s="27"/>
      <c r="BQ82" s="40"/>
      <c r="BR82" s="27"/>
      <c r="BS82" s="40"/>
      <c r="BT82" s="27"/>
      <c r="BU82" s="40"/>
      <c r="BV82" s="27"/>
      <c r="BW82" s="40"/>
      <c r="BX82" s="27">
        <v>1</v>
      </c>
      <c r="BY82" s="40">
        <f>BX82*BY$6</f>
        <v>1.0262059075078831</v>
      </c>
      <c r="BZ82" s="42">
        <f>BY82*BZ$6</f>
        <v>1.0532670650067733</v>
      </c>
      <c r="CA82" s="40">
        <f t="shared" si="206"/>
        <v>1.0812578099759682</v>
      </c>
      <c r="CB82" s="59">
        <f t="shared" ref="CB82:CB85" si="217">+CB81+1</f>
        <v>2032</v>
      </c>
    </row>
    <row r="83" spans="1:80" x14ac:dyDescent="0.15">
      <c r="A83" s="43" t="s">
        <v>97</v>
      </c>
      <c r="B83" s="65"/>
      <c r="C83" s="60"/>
      <c r="D83" s="65"/>
      <c r="E83" s="60"/>
      <c r="F83" s="65"/>
      <c r="G83" s="60"/>
      <c r="H83" s="65"/>
      <c r="I83" s="60"/>
      <c r="J83" s="65"/>
      <c r="K83" s="60"/>
      <c r="L83" s="65"/>
      <c r="M83" s="60"/>
      <c r="N83" s="65"/>
      <c r="O83" s="60"/>
      <c r="P83" s="65"/>
      <c r="Q83" s="60"/>
      <c r="R83" s="65"/>
      <c r="S83" s="60"/>
      <c r="T83" s="65"/>
      <c r="U83" s="60"/>
      <c r="V83" s="65"/>
      <c r="W83" s="60"/>
      <c r="X83" s="65"/>
      <c r="Y83" s="60"/>
      <c r="Z83" s="65"/>
      <c r="AA83" s="60"/>
      <c r="AB83" s="65"/>
      <c r="AC83" s="60"/>
      <c r="AD83" s="65"/>
      <c r="AE83" s="60"/>
      <c r="AF83" s="65"/>
      <c r="AG83" s="60"/>
      <c r="AH83" s="65"/>
      <c r="AI83" s="60"/>
      <c r="AJ83" s="65"/>
      <c r="AK83" s="57"/>
      <c r="AL83" s="65"/>
      <c r="AM83" s="60"/>
      <c r="AN83" s="57"/>
      <c r="AO83" s="60"/>
      <c r="AP83" s="65"/>
      <c r="AQ83" s="60"/>
      <c r="AR83" s="65"/>
      <c r="AS83" s="60"/>
      <c r="AT83" s="65"/>
      <c r="AU83" s="60"/>
      <c r="AV83" s="65"/>
      <c r="AW83" s="60"/>
      <c r="AX83" s="65"/>
      <c r="AY83" s="60"/>
      <c r="AZ83" s="65"/>
      <c r="BA83" s="60"/>
      <c r="BB83" s="65"/>
      <c r="BC83" s="60"/>
      <c r="BD83" s="65"/>
      <c r="BE83" s="60"/>
      <c r="BF83" s="65"/>
      <c r="BG83" s="60"/>
      <c r="BH83" s="65"/>
      <c r="BI83" s="60"/>
      <c r="BJ83" s="65"/>
      <c r="BK83" s="60"/>
      <c r="BL83" s="64"/>
      <c r="BM83" s="41"/>
      <c r="BN83" s="64"/>
      <c r="BO83" s="41"/>
      <c r="BP83" s="64"/>
      <c r="BQ83" s="41"/>
      <c r="BR83" s="64"/>
      <c r="BS83" s="41"/>
      <c r="BT83" s="64"/>
      <c r="BU83" s="41"/>
      <c r="BV83" s="64"/>
      <c r="BW83" s="41"/>
      <c r="BX83" s="27"/>
      <c r="BY83" s="40">
        <v>1</v>
      </c>
      <c r="BZ83" s="64">
        <f>BY83*BZ$6</f>
        <v>1.0263701049671479</v>
      </c>
      <c r="CA83" s="41">
        <f t="shared" si="206"/>
        <v>1.0536460588126775</v>
      </c>
      <c r="CB83" s="56">
        <f t="shared" si="217"/>
        <v>2033</v>
      </c>
    </row>
    <row r="84" spans="1:80" x14ac:dyDescent="0.15">
      <c r="A84" s="68" t="s">
        <v>98</v>
      </c>
      <c r="B84" s="69"/>
      <c r="C84" s="70"/>
      <c r="D84" s="69"/>
      <c r="E84" s="70"/>
      <c r="F84" s="69"/>
      <c r="G84" s="70"/>
      <c r="H84" s="69"/>
      <c r="I84" s="70"/>
      <c r="J84" s="69"/>
      <c r="K84" s="70"/>
      <c r="L84" s="69"/>
      <c r="M84" s="70"/>
      <c r="N84" s="69"/>
      <c r="O84" s="70"/>
      <c r="P84" s="69"/>
      <c r="Q84" s="70"/>
      <c r="R84" s="69"/>
      <c r="S84" s="70"/>
      <c r="T84" s="69"/>
      <c r="U84" s="70"/>
      <c r="V84" s="69"/>
      <c r="W84" s="70"/>
      <c r="X84" s="69"/>
      <c r="Y84" s="70"/>
      <c r="Z84" s="69"/>
      <c r="AA84" s="70"/>
      <c r="AB84" s="69"/>
      <c r="AC84" s="70"/>
      <c r="AD84" s="69"/>
      <c r="AE84" s="70"/>
      <c r="AF84" s="69"/>
      <c r="AG84" s="70"/>
      <c r="AH84" s="69"/>
      <c r="AI84" s="70"/>
      <c r="AJ84" s="69"/>
      <c r="AK84" s="72"/>
      <c r="AL84" s="69"/>
      <c r="AM84" s="70"/>
      <c r="AN84" s="72"/>
      <c r="AO84" s="70"/>
      <c r="AP84" s="69"/>
      <c r="AQ84" s="70"/>
      <c r="AR84" s="69"/>
      <c r="AS84" s="70"/>
      <c r="AT84" s="69"/>
      <c r="AU84" s="70"/>
      <c r="AV84" s="69"/>
      <c r="AW84" s="70"/>
      <c r="AX84" s="69"/>
      <c r="AY84" s="70"/>
      <c r="AZ84" s="69"/>
      <c r="BA84" s="70"/>
      <c r="BB84" s="69"/>
      <c r="BC84" s="70"/>
      <c r="BD84" s="69"/>
      <c r="BE84" s="70"/>
      <c r="BF84" s="69"/>
      <c r="BG84" s="70"/>
      <c r="BH84" s="69"/>
      <c r="BI84" s="70"/>
      <c r="BJ84" s="69"/>
      <c r="BK84" s="70"/>
      <c r="BL84" s="27"/>
      <c r="BM84" s="40"/>
      <c r="BN84" s="27"/>
      <c r="BO84" s="40"/>
      <c r="BP84" s="27"/>
      <c r="BQ84" s="40"/>
      <c r="BR84" s="27"/>
      <c r="BS84" s="40"/>
      <c r="BT84" s="27"/>
      <c r="BU84" s="40"/>
      <c r="BV84" s="27"/>
      <c r="BW84" s="42"/>
      <c r="BX84" s="113"/>
      <c r="BY84" s="114"/>
      <c r="BZ84" s="113">
        <v>1</v>
      </c>
      <c r="CA84" s="40">
        <f t="shared" si="206"/>
        <v>1.0265751639818101</v>
      </c>
      <c r="CB84" s="59">
        <f t="shared" si="217"/>
        <v>2034</v>
      </c>
    </row>
    <row r="85" spans="1:80" x14ac:dyDescent="0.15">
      <c r="A85" s="43" t="s">
        <v>106</v>
      </c>
      <c r="B85" s="65"/>
      <c r="C85" s="60"/>
      <c r="D85" s="65"/>
      <c r="E85" s="60"/>
      <c r="F85" s="65"/>
      <c r="G85" s="60"/>
      <c r="H85" s="65"/>
      <c r="I85" s="60"/>
      <c r="J85" s="65"/>
      <c r="K85" s="60"/>
      <c r="L85" s="65"/>
      <c r="M85" s="60"/>
      <c r="N85" s="65"/>
      <c r="O85" s="60"/>
      <c r="P85" s="65"/>
      <c r="Q85" s="60"/>
      <c r="R85" s="65"/>
      <c r="S85" s="60"/>
      <c r="T85" s="65"/>
      <c r="U85" s="60"/>
      <c r="V85" s="65"/>
      <c r="W85" s="60"/>
      <c r="X85" s="65"/>
      <c r="Y85" s="60"/>
      <c r="Z85" s="65"/>
      <c r="AA85" s="60"/>
      <c r="AB85" s="65"/>
      <c r="AC85" s="60"/>
      <c r="AD85" s="65"/>
      <c r="AE85" s="60"/>
      <c r="AF85" s="65"/>
      <c r="AG85" s="60"/>
      <c r="AH85" s="65"/>
      <c r="AI85" s="60"/>
      <c r="AJ85" s="65"/>
      <c r="AK85" s="57"/>
      <c r="AL85" s="65"/>
      <c r="AM85" s="60"/>
      <c r="AN85" s="57"/>
      <c r="AO85" s="60"/>
      <c r="AP85" s="65"/>
      <c r="AQ85" s="60"/>
      <c r="AR85" s="65"/>
      <c r="AS85" s="60"/>
      <c r="AT85" s="65"/>
      <c r="AU85" s="60"/>
      <c r="AV85" s="65"/>
      <c r="AW85" s="60"/>
      <c r="AX85" s="65"/>
      <c r="AY85" s="60"/>
      <c r="AZ85" s="65"/>
      <c r="BA85" s="60"/>
      <c r="BB85" s="65"/>
      <c r="BC85" s="60"/>
      <c r="BD85" s="65"/>
      <c r="BE85" s="60"/>
      <c r="BF85" s="65"/>
      <c r="BG85" s="60"/>
      <c r="BH85" s="65"/>
      <c r="BI85" s="60"/>
      <c r="BJ85" s="65"/>
      <c r="BK85" s="60"/>
      <c r="BL85" s="64"/>
      <c r="BM85" s="41"/>
      <c r="BN85" s="64"/>
      <c r="BO85" s="41"/>
      <c r="BP85" s="64"/>
      <c r="BQ85" s="41"/>
      <c r="BR85" s="64"/>
      <c r="BS85" s="41"/>
      <c r="BT85" s="64"/>
      <c r="BU85" s="41"/>
      <c r="BV85" s="64"/>
      <c r="BW85" s="31"/>
      <c r="BX85" s="65"/>
      <c r="BY85" s="60"/>
      <c r="BZ85" s="65"/>
      <c r="CA85" s="41">
        <v>1</v>
      </c>
      <c r="CB85" s="56">
        <f t="shared" si="217"/>
        <v>2035</v>
      </c>
    </row>
  </sheetData>
  <phoneticPr fontId="0" type="noConversion"/>
  <printOptions gridLines="1" gridLinesSet="0"/>
  <pageMargins left="0.5" right="0.5" top="0.45" bottom="0" header="0.5" footer="0.5"/>
  <pageSetup scale="64" fitToWidth="2" orientation="landscape" horizontalDpi="4294967292" verticalDpi="4294967292"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sheetPr>
  <dimension ref="A1:AH94"/>
  <sheetViews>
    <sheetView topLeftCell="A70" zoomScaleNormal="100" workbookViewId="0">
      <selection activeCell="D80" sqref="D80"/>
    </sheetView>
  </sheetViews>
  <sheetFormatPr defaultRowHeight="12" x14ac:dyDescent="0.15"/>
  <cols>
    <col min="2" max="2" width="9" customWidth="1"/>
    <col min="3" max="3" width="16" bestFit="1" customWidth="1"/>
    <col min="4" max="4" width="9" customWidth="1"/>
    <col min="5" max="5" width="9" style="5"/>
    <col min="6" max="6" width="9.875" style="5" bestFit="1" customWidth="1"/>
    <col min="11" max="11" width="19.375" customWidth="1"/>
  </cols>
  <sheetData>
    <row r="1" spans="1:8" x14ac:dyDescent="0.15">
      <c r="A1" s="80" t="s">
        <v>0</v>
      </c>
      <c r="C1" s="84" t="s">
        <v>75</v>
      </c>
      <c r="D1" s="83"/>
      <c r="E1" s="85"/>
      <c r="F1" s="86" t="s">
        <v>102</v>
      </c>
      <c r="G1" s="83"/>
      <c r="H1" s="83"/>
    </row>
    <row r="2" spans="1:8" hidden="1" x14ac:dyDescent="0.15">
      <c r="A2" s="2">
        <v>1959</v>
      </c>
      <c r="B2" s="3">
        <v>1</v>
      </c>
      <c r="C2" s="81"/>
      <c r="D2" s="79">
        <v>1.04</v>
      </c>
      <c r="H2" t="s">
        <v>74</v>
      </c>
    </row>
    <row r="3" spans="1:8" hidden="1" x14ac:dyDescent="0.15">
      <c r="A3" s="2">
        <v>1960</v>
      </c>
      <c r="B3" s="3">
        <f t="shared" ref="B3:B34" si="0">B2*D3</f>
        <v>1.0429999999999999</v>
      </c>
      <c r="C3" s="81"/>
      <c r="D3" s="79">
        <v>1.0429999999999999</v>
      </c>
    </row>
    <row r="4" spans="1:8" hidden="1" x14ac:dyDescent="0.15">
      <c r="A4" s="2">
        <v>1961</v>
      </c>
      <c r="B4" s="3">
        <f t="shared" si="0"/>
        <v>1.076376</v>
      </c>
      <c r="C4" s="81"/>
      <c r="D4" s="79">
        <v>1.032</v>
      </c>
    </row>
    <row r="5" spans="1:8" hidden="1" x14ac:dyDescent="0.15">
      <c r="A5" s="2">
        <v>1962</v>
      </c>
      <c r="B5" s="3">
        <f t="shared" si="0"/>
        <v>1.11943104</v>
      </c>
      <c r="C5" s="81"/>
      <c r="D5" s="79">
        <v>1.04</v>
      </c>
    </row>
    <row r="6" spans="1:8" hidden="1" x14ac:dyDescent="0.15">
      <c r="A6" s="2">
        <v>1963</v>
      </c>
      <c r="B6" s="3">
        <f t="shared" si="0"/>
        <v>1.1586111263999999</v>
      </c>
      <c r="C6" s="81"/>
      <c r="D6" s="79">
        <v>1.0349999999999999</v>
      </c>
    </row>
    <row r="7" spans="1:8" hidden="1" x14ac:dyDescent="0.15">
      <c r="A7" s="2">
        <v>1964</v>
      </c>
      <c r="B7" s="3">
        <f t="shared" si="0"/>
        <v>1.2107486270879997</v>
      </c>
      <c r="C7" s="81"/>
      <c r="D7" s="79">
        <v>1.0449999999999999</v>
      </c>
    </row>
    <row r="8" spans="1:8" hidden="1" x14ac:dyDescent="0.15">
      <c r="A8" s="2">
        <v>1965</v>
      </c>
      <c r="B8" s="3">
        <f t="shared" si="0"/>
        <v>1.2519140804089917</v>
      </c>
      <c r="C8" s="81"/>
      <c r="D8" s="79">
        <v>1.034</v>
      </c>
    </row>
    <row r="9" spans="1:8" hidden="1" x14ac:dyDescent="0.15">
      <c r="A9" s="2">
        <v>1966</v>
      </c>
      <c r="B9" s="3">
        <f t="shared" si="0"/>
        <v>1.3270289252335312</v>
      </c>
      <c r="C9" s="81"/>
      <c r="D9" s="79">
        <v>1.06</v>
      </c>
    </row>
    <row r="10" spans="1:8" hidden="1" x14ac:dyDescent="0.15">
      <c r="A10" s="2">
        <v>1967</v>
      </c>
      <c r="B10" s="3">
        <f t="shared" si="0"/>
        <v>1.3920533425699742</v>
      </c>
      <c r="C10" s="81"/>
      <c r="D10" s="79">
        <v>1.0489999999999999</v>
      </c>
    </row>
    <row r="11" spans="1:8" hidden="1" x14ac:dyDescent="0.15">
      <c r="A11" s="2">
        <v>1968</v>
      </c>
      <c r="B11" s="3">
        <f t="shared" si="0"/>
        <v>1.4672242230687529</v>
      </c>
      <c r="C11" s="81"/>
      <c r="D11" s="79">
        <v>1.054</v>
      </c>
    </row>
    <row r="12" spans="1:8" hidden="1" x14ac:dyDescent="0.15">
      <c r="A12" s="2">
        <v>1969</v>
      </c>
      <c r="B12" s="3">
        <f t="shared" si="0"/>
        <v>1.5508560037836716</v>
      </c>
      <c r="C12" s="81"/>
      <c r="D12" s="79">
        <v>1.0569999999999999</v>
      </c>
    </row>
    <row r="13" spans="1:8" hidden="1" x14ac:dyDescent="0.15">
      <c r="A13" s="4">
        <v>1970</v>
      </c>
      <c r="B13" s="3">
        <f t="shared" si="0"/>
        <v>1.6578650680447449</v>
      </c>
      <c r="C13" s="81"/>
      <c r="D13" s="79">
        <v>1.069</v>
      </c>
    </row>
    <row r="14" spans="1:8" hidden="1" x14ac:dyDescent="0.15">
      <c r="A14" s="4">
        <v>1971</v>
      </c>
      <c r="B14" s="3">
        <f t="shared" si="0"/>
        <v>1.7623105673315638</v>
      </c>
      <c r="C14" s="81"/>
      <c r="D14" s="79">
        <v>1.0629999999999999</v>
      </c>
    </row>
    <row r="15" spans="1:8" hidden="1" x14ac:dyDescent="0.15">
      <c r="A15" s="4">
        <v>1972</v>
      </c>
      <c r="B15" s="3">
        <f t="shared" si="0"/>
        <v>1.8627622696694628</v>
      </c>
      <c r="C15" s="81"/>
      <c r="D15" s="79">
        <v>1.0569999999999999</v>
      </c>
    </row>
    <row r="16" spans="1:8" hidden="1" x14ac:dyDescent="0.15">
      <c r="A16" s="4">
        <v>1973</v>
      </c>
      <c r="B16" s="3">
        <f t="shared" si="0"/>
        <v>1.9689397190406221</v>
      </c>
      <c r="C16" s="81"/>
      <c r="D16" s="79">
        <v>1.0569999999999999</v>
      </c>
    </row>
    <row r="17" spans="1:4" hidden="1" x14ac:dyDescent="0.15">
      <c r="A17" s="4">
        <v>1974</v>
      </c>
      <c r="B17" s="3">
        <f t="shared" si="0"/>
        <v>2.110703378811547</v>
      </c>
      <c r="C17" s="81"/>
      <c r="D17" s="79">
        <v>1.0720000000000001</v>
      </c>
    </row>
    <row r="18" spans="1:4" hidden="1" x14ac:dyDescent="0.15">
      <c r="A18" s="4">
        <v>1975</v>
      </c>
      <c r="B18" s="3">
        <f t="shared" si="0"/>
        <v>2.3386593437231942</v>
      </c>
      <c r="C18" s="81"/>
      <c r="D18" s="79">
        <v>1.1080000000000001</v>
      </c>
    </row>
    <row r="19" spans="1:4" hidden="1" x14ac:dyDescent="0.15">
      <c r="A19" s="4">
        <v>1976</v>
      </c>
      <c r="B19" s="3">
        <f t="shared" si="0"/>
        <v>2.5491386846582818</v>
      </c>
      <c r="C19" s="81"/>
      <c r="D19" s="79">
        <v>1.0900000000000001</v>
      </c>
    </row>
    <row r="20" spans="1:4" hidden="1" x14ac:dyDescent="0.15">
      <c r="A20" s="4" t="s">
        <v>25</v>
      </c>
      <c r="B20" s="3">
        <f t="shared" si="0"/>
        <v>2.6026705970361053</v>
      </c>
      <c r="C20" s="81"/>
      <c r="D20" s="79">
        <v>1.0209999999999999</v>
      </c>
    </row>
    <row r="21" spans="1:4" hidden="1" x14ac:dyDescent="0.15">
      <c r="A21" s="4">
        <v>1977</v>
      </c>
      <c r="B21" s="3">
        <f t="shared" si="0"/>
        <v>2.8238975977841743</v>
      </c>
      <c r="C21" s="81"/>
      <c r="D21" s="79">
        <v>1.085</v>
      </c>
    </row>
    <row r="22" spans="1:4" hidden="1" x14ac:dyDescent="0.15">
      <c r="A22" s="4">
        <v>1978</v>
      </c>
      <c r="B22" s="3">
        <f t="shared" si="0"/>
        <v>3.04416161041134</v>
      </c>
      <c r="C22" s="81"/>
      <c r="D22" s="79">
        <v>1.0780000000000001</v>
      </c>
    </row>
    <row r="23" spans="1:4" hidden="1" x14ac:dyDescent="0.15">
      <c r="A23" s="4">
        <v>1979</v>
      </c>
      <c r="B23" s="3">
        <f t="shared" si="0"/>
        <v>3.3333569634004174</v>
      </c>
      <c r="C23" s="81"/>
      <c r="D23" s="79">
        <v>1.095</v>
      </c>
    </row>
    <row r="24" spans="1:4" hidden="1" x14ac:dyDescent="0.15">
      <c r="A24" s="4">
        <v>1980</v>
      </c>
      <c r="B24" s="3">
        <f t="shared" si="0"/>
        <v>3.6900261584842622</v>
      </c>
      <c r="C24" s="81"/>
      <c r="D24" s="79">
        <v>1.107</v>
      </c>
    </row>
    <row r="25" spans="1:4" hidden="1" x14ac:dyDescent="0.15">
      <c r="A25" s="4">
        <v>1981</v>
      </c>
      <c r="B25" s="3">
        <f t="shared" si="0"/>
        <v>4.0627188004911723</v>
      </c>
      <c r="C25" s="81"/>
      <c r="D25" s="79">
        <v>1.101</v>
      </c>
    </row>
    <row r="26" spans="1:4" hidden="1" x14ac:dyDescent="0.15">
      <c r="A26" s="4">
        <v>1982</v>
      </c>
      <c r="B26" s="3">
        <f t="shared" si="0"/>
        <v>4.3796108669294842</v>
      </c>
      <c r="C26" s="81"/>
      <c r="D26" s="79">
        <v>1.0780000000000001</v>
      </c>
    </row>
    <row r="27" spans="1:4" hidden="1" x14ac:dyDescent="0.15">
      <c r="A27" s="4">
        <v>1983</v>
      </c>
      <c r="B27" s="3">
        <f t="shared" si="0"/>
        <v>4.6599059624129717</v>
      </c>
      <c r="C27" s="81"/>
      <c r="D27" s="79">
        <v>1.0640000000000001</v>
      </c>
    </row>
    <row r="28" spans="1:4" hidden="1" x14ac:dyDescent="0.15">
      <c r="A28" s="4">
        <v>1984</v>
      </c>
      <c r="B28" s="3">
        <f t="shared" si="0"/>
        <v>4.9115408843832729</v>
      </c>
      <c r="C28" s="81"/>
      <c r="D28" s="79">
        <v>1.054</v>
      </c>
    </row>
    <row r="29" spans="1:4" hidden="1" x14ac:dyDescent="0.15">
      <c r="A29" s="4">
        <v>1985</v>
      </c>
      <c r="B29" s="3">
        <f t="shared" si="0"/>
        <v>5.0785332744523046</v>
      </c>
      <c r="C29" s="81"/>
      <c r="D29" s="79">
        <v>1.034</v>
      </c>
    </row>
    <row r="30" spans="1:4" hidden="1" x14ac:dyDescent="0.15">
      <c r="A30" s="4">
        <v>1986</v>
      </c>
      <c r="B30" s="3">
        <f t="shared" si="0"/>
        <v>5.2308892726858742</v>
      </c>
      <c r="C30" s="81"/>
      <c r="D30" s="79">
        <v>1.03</v>
      </c>
    </row>
    <row r="31" spans="1:4" hidden="1" x14ac:dyDescent="0.15">
      <c r="A31" s="4">
        <v>1987</v>
      </c>
      <c r="B31" s="3">
        <f t="shared" si="0"/>
        <v>5.4453557328659947</v>
      </c>
      <c r="C31" s="81"/>
      <c r="D31" s="79">
        <v>1.0409999999999999</v>
      </c>
    </row>
    <row r="32" spans="1:4" hidden="1" x14ac:dyDescent="0.15">
      <c r="A32" s="4">
        <v>1988</v>
      </c>
      <c r="B32" s="3">
        <f t="shared" si="0"/>
        <v>5.7339595867078925</v>
      </c>
      <c r="C32" s="81"/>
      <c r="D32" s="79">
        <v>1.0529999999999999</v>
      </c>
    </row>
    <row r="33" spans="1:34" hidden="1" x14ac:dyDescent="0.15">
      <c r="A33" s="4">
        <v>1989</v>
      </c>
      <c r="B33" s="3">
        <f t="shared" si="0"/>
        <v>6.0091896468698716</v>
      </c>
      <c r="C33" s="81"/>
      <c r="D33" s="79">
        <v>1.048</v>
      </c>
    </row>
    <row r="34" spans="1:34" hidden="1" x14ac:dyDescent="0.15">
      <c r="A34" s="4">
        <v>1990</v>
      </c>
      <c r="B34" s="3">
        <f t="shared" si="0"/>
        <v>6.2796031809790156</v>
      </c>
      <c r="C34" s="81"/>
      <c r="D34" s="79">
        <v>1.0449999999999999</v>
      </c>
    </row>
    <row r="35" spans="1:34" hidden="1" x14ac:dyDescent="0.15">
      <c r="A35" s="4">
        <v>1991</v>
      </c>
      <c r="B35" s="3">
        <f t="shared" ref="B35:B66" si="1">B34*D35</f>
        <v>6.5056688954942601</v>
      </c>
      <c r="C35" s="81"/>
      <c r="D35" s="79">
        <v>1.036</v>
      </c>
    </row>
    <row r="36" spans="1:34" hidden="1" x14ac:dyDescent="0.15">
      <c r="A36" s="4">
        <v>1992</v>
      </c>
      <c r="B36" s="3">
        <f t="shared" si="1"/>
        <v>6.8439636780599615</v>
      </c>
      <c r="C36" s="81"/>
      <c r="D36" s="79">
        <v>1.052</v>
      </c>
    </row>
    <row r="37" spans="1:34" hidden="1" x14ac:dyDescent="0.15">
      <c r="A37" s="4">
        <v>1993</v>
      </c>
      <c r="B37" s="3">
        <f t="shared" si="1"/>
        <v>7.1314101525384803</v>
      </c>
      <c r="C37" s="81"/>
      <c r="D37" s="79">
        <v>1.042</v>
      </c>
    </row>
    <row r="38" spans="1:34" hidden="1" x14ac:dyDescent="0.15">
      <c r="A38" s="4">
        <v>1994</v>
      </c>
      <c r="B38" s="3">
        <f t="shared" si="1"/>
        <v>7.3524838672671722</v>
      </c>
      <c r="C38" s="81"/>
      <c r="D38" s="79">
        <v>1.0309999999999999</v>
      </c>
    </row>
    <row r="39" spans="1:34" hidden="1" x14ac:dyDescent="0.15">
      <c r="A39" s="4">
        <v>1995</v>
      </c>
      <c r="B39" s="3">
        <f t="shared" si="1"/>
        <v>7.5436484478161185</v>
      </c>
      <c r="C39" s="81"/>
      <c r="D39" s="79">
        <v>1.026</v>
      </c>
    </row>
    <row r="40" spans="1:34" hidden="1" x14ac:dyDescent="0.15">
      <c r="A40" s="4">
        <v>1996</v>
      </c>
      <c r="B40" s="3">
        <f t="shared" si="1"/>
        <v>7.7322396590115208</v>
      </c>
      <c r="C40" s="81"/>
      <c r="D40" s="79">
        <v>1.0249999999999999</v>
      </c>
    </row>
    <row r="41" spans="1:34" hidden="1" x14ac:dyDescent="0.15">
      <c r="A41" s="4">
        <v>1997</v>
      </c>
      <c r="B41" s="3">
        <f t="shared" si="1"/>
        <v>7.8404910142376822</v>
      </c>
      <c r="C41" s="81"/>
      <c r="D41" s="79">
        <v>1.014</v>
      </c>
    </row>
    <row r="42" spans="1:34" x14ac:dyDescent="0.15">
      <c r="A42" s="4">
        <v>1998</v>
      </c>
      <c r="B42" s="3">
        <f>B41*D42</f>
        <v>8.0354622913115676</v>
      </c>
      <c r="C42" s="79">
        <v>2.4867227922311623</v>
      </c>
      <c r="D42" s="79">
        <f>C42/100+1</f>
        <v>1.0248672279223117</v>
      </c>
    </row>
    <row r="43" spans="1:34" x14ac:dyDescent="0.15">
      <c r="A43" s="4">
        <v>1999</v>
      </c>
      <c r="B43" s="3">
        <f t="shared" si="1"/>
        <v>8.2328514432189124</v>
      </c>
      <c r="C43" s="79">
        <v>2.4564753682034266</v>
      </c>
      <c r="D43" s="79">
        <f t="shared" ref="D43:D79" si="2">C43/100+1</f>
        <v>1.0245647536820344</v>
      </c>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row>
    <row r="44" spans="1:34" x14ac:dyDescent="0.15">
      <c r="A44" s="4">
        <v>2000</v>
      </c>
      <c r="B44" s="3">
        <f t="shared" si="1"/>
        <v>8.5646093179245408</v>
      </c>
      <c r="C44" s="79">
        <v>4.0296837249369402</v>
      </c>
      <c r="D44" s="79">
        <f t="shared" si="2"/>
        <v>1.0402968372493695</v>
      </c>
    </row>
    <row r="45" spans="1:34" ht="12.75" thickBot="1" x14ac:dyDescent="0.2">
      <c r="A45" s="2">
        <v>2001</v>
      </c>
      <c r="B45" s="3">
        <f t="shared" si="1"/>
        <v>8.8777021874093656</v>
      </c>
      <c r="C45" s="79">
        <v>3.6556585112360493</v>
      </c>
      <c r="D45" s="79">
        <f t="shared" si="2"/>
        <v>1.0365565851123606</v>
      </c>
    </row>
    <row r="46" spans="1:34" ht="12" customHeight="1" x14ac:dyDescent="0.25">
      <c r="A46" s="2">
        <v>2002</v>
      </c>
      <c r="B46" s="3">
        <f t="shared" si="1"/>
        <v>9.1244621875392955</v>
      </c>
      <c r="C46" s="79">
        <v>2.7795480735982805</v>
      </c>
      <c r="D46" s="79">
        <f t="shared" si="2"/>
        <v>1.0277954807359828</v>
      </c>
      <c r="E46" s="111"/>
      <c r="G46" s="132" t="s">
        <v>84</v>
      </c>
      <c r="H46" s="133"/>
      <c r="I46" s="133"/>
      <c r="J46" s="133"/>
      <c r="K46" s="134"/>
    </row>
    <row r="47" spans="1:34" ht="12.75" customHeight="1" x14ac:dyDescent="0.25">
      <c r="A47" s="2">
        <v>2003</v>
      </c>
      <c r="B47" s="3">
        <f t="shared" si="1"/>
        <v>9.3226564954858322</v>
      </c>
      <c r="C47" s="79">
        <v>2.1721204370510603</v>
      </c>
      <c r="D47" s="79">
        <f t="shared" si="2"/>
        <v>1.0217212043705106</v>
      </c>
      <c r="E47" s="111"/>
      <c r="G47" s="135"/>
      <c r="H47" s="136"/>
      <c r="I47" s="136"/>
      <c r="J47" s="136"/>
      <c r="K47" s="137"/>
      <c r="M47" s="89"/>
    </row>
    <row r="48" spans="1:34" ht="12.75" customHeight="1" x14ac:dyDescent="0.25">
      <c r="A48" s="2">
        <v>2004</v>
      </c>
      <c r="B48" s="3">
        <f t="shared" si="1"/>
        <v>9.643468110715478</v>
      </c>
      <c r="C48" s="79">
        <v>3.441203860562565</v>
      </c>
      <c r="D48" s="79">
        <f t="shared" si="2"/>
        <v>1.0344120386056257</v>
      </c>
      <c r="E48" s="111"/>
      <c r="G48" s="135"/>
      <c r="H48" s="136"/>
      <c r="I48" s="136"/>
      <c r="J48" s="136"/>
      <c r="K48" s="137"/>
      <c r="M48" s="89"/>
    </row>
    <row r="49" spans="1:26" ht="12.75" customHeight="1" x14ac:dyDescent="0.25">
      <c r="A49" s="2">
        <v>2005</v>
      </c>
      <c r="B49" s="3">
        <f t="shared" si="1"/>
        <v>9.9400348308173854</v>
      </c>
      <c r="C49" s="79">
        <v>3.0753118763608684</v>
      </c>
      <c r="D49" s="79">
        <f t="shared" si="2"/>
        <v>1.0307531187636088</v>
      </c>
      <c r="E49" s="111"/>
      <c r="G49" s="135"/>
      <c r="H49" s="136"/>
      <c r="I49" s="136"/>
      <c r="J49" s="136"/>
      <c r="K49" s="137"/>
      <c r="M49" s="89"/>
    </row>
    <row r="50" spans="1:26" ht="12.75" customHeight="1" x14ac:dyDescent="0.25">
      <c r="A50" s="2">
        <v>2006</v>
      </c>
      <c r="B50" s="3">
        <f t="shared" si="1"/>
        <v>10.254236859078349</v>
      </c>
      <c r="C50" s="79">
        <v>3.1609751234154047</v>
      </c>
      <c r="D50" s="79">
        <f t="shared" si="2"/>
        <v>1.031609751234154</v>
      </c>
      <c r="E50" s="111"/>
      <c r="G50" s="135"/>
      <c r="H50" s="136"/>
      <c r="I50" s="136"/>
      <c r="J50" s="136"/>
      <c r="K50" s="137"/>
      <c r="M50" s="89"/>
    </row>
    <row r="51" spans="1:26" ht="13.5" customHeight="1" thickBot="1" x14ac:dyDescent="0.3">
      <c r="A51" s="2">
        <v>2007</v>
      </c>
      <c r="B51" s="3">
        <f t="shared" si="1"/>
        <v>10.649339897153887</v>
      </c>
      <c r="C51" s="79">
        <v>3.8530711110475506</v>
      </c>
      <c r="D51" s="79">
        <f t="shared" si="2"/>
        <v>1.0385307111104756</v>
      </c>
      <c r="E51" s="111"/>
      <c r="G51" s="138"/>
      <c r="H51" s="139"/>
      <c r="I51" s="139"/>
      <c r="J51" s="139"/>
      <c r="K51" s="140"/>
      <c r="M51" s="89"/>
    </row>
    <row r="52" spans="1:26" ht="15" x14ac:dyDescent="0.25">
      <c r="A52" s="2">
        <v>2008</v>
      </c>
      <c r="B52" s="3">
        <f t="shared" si="1"/>
        <v>11.028638041677585</v>
      </c>
      <c r="C52" s="79">
        <v>3.5617056849229609</v>
      </c>
      <c r="D52" s="79">
        <f t="shared" si="2"/>
        <v>1.0356170568492296</v>
      </c>
      <c r="E52" s="111"/>
      <c r="I52" s="5"/>
      <c r="M52" s="89"/>
    </row>
    <row r="53" spans="1:26" ht="15" x14ac:dyDescent="0.25">
      <c r="A53" s="2">
        <v>2009</v>
      </c>
      <c r="B53" s="3">
        <f t="shared" si="1"/>
        <v>11.238734054938531</v>
      </c>
      <c r="C53" s="79">
        <v>1.9050041579656991</v>
      </c>
      <c r="D53" s="79">
        <f t="shared" si="2"/>
        <v>1.0190500415796571</v>
      </c>
      <c r="E53" s="111"/>
      <c r="I53" s="5"/>
      <c r="M53" s="89"/>
    </row>
    <row r="54" spans="1:26" ht="15" x14ac:dyDescent="0.25">
      <c r="A54" s="2">
        <v>2010</v>
      </c>
      <c r="B54" s="3">
        <f t="shared" si="1"/>
        <v>11.392628974803346</v>
      </c>
      <c r="C54" s="79">
        <v>1.3693261101519769</v>
      </c>
      <c r="D54" s="79">
        <f t="shared" si="2"/>
        <v>1.0136932611015197</v>
      </c>
      <c r="E54" s="111"/>
      <c r="I54" s="5"/>
      <c r="M54" s="89"/>
    </row>
    <row r="55" spans="1:26" ht="15" x14ac:dyDescent="0.25">
      <c r="A55" s="2">
        <v>2011</v>
      </c>
      <c r="B55" s="3">
        <f t="shared" si="1"/>
        <v>11.576466225776462</v>
      </c>
      <c r="C55" s="79">
        <v>1.6136508208921905</v>
      </c>
      <c r="D55" s="79">
        <f t="shared" si="2"/>
        <v>1.016136508208922</v>
      </c>
      <c r="E55" s="111"/>
      <c r="F55" s="77"/>
      <c r="G55" s="77"/>
      <c r="H55" s="77"/>
      <c r="I55" s="77"/>
      <c r="J55" s="77"/>
      <c r="K55" s="77"/>
      <c r="L55" s="77"/>
      <c r="M55" s="89"/>
      <c r="N55" s="77"/>
      <c r="O55" s="77"/>
      <c r="P55" s="78"/>
    </row>
    <row r="56" spans="1:26" ht="15" x14ac:dyDescent="0.25">
      <c r="A56" s="2">
        <v>2012</v>
      </c>
      <c r="B56" s="3">
        <f t="shared" si="1"/>
        <v>11.699566327537672</v>
      </c>
      <c r="C56" s="79">
        <v>1.063365100889873</v>
      </c>
      <c r="D56" s="79">
        <f t="shared" si="2"/>
        <v>1.0106336510088987</v>
      </c>
      <c r="E56" s="111"/>
      <c r="I56" s="5"/>
      <c r="M56" s="89"/>
    </row>
    <row r="57" spans="1:26" ht="15" x14ac:dyDescent="0.25">
      <c r="A57" s="2">
        <v>2013</v>
      </c>
      <c r="B57" s="3">
        <f t="shared" si="1"/>
        <v>11.875498963779926</v>
      </c>
      <c r="C57" s="79">
        <v>1.5037534838206437</v>
      </c>
      <c r="D57" s="79">
        <f t="shared" si="2"/>
        <v>1.0150375348382064</v>
      </c>
      <c r="E57" s="111"/>
      <c r="I57" s="5"/>
      <c r="M57" s="89"/>
    </row>
    <row r="58" spans="1:26" ht="15" x14ac:dyDescent="0.25">
      <c r="A58" s="2">
        <v>2014</v>
      </c>
      <c r="B58" s="3">
        <f t="shared" si="1"/>
        <v>12.108592281326251</v>
      </c>
      <c r="C58" s="79">
        <v>1.9628086218293359</v>
      </c>
      <c r="D58" s="79">
        <f t="shared" si="2"/>
        <v>1.0196280862182934</v>
      </c>
      <c r="E58" s="111"/>
      <c r="I58" s="5"/>
      <c r="M58" s="89"/>
    </row>
    <row r="59" spans="1:26" ht="15" x14ac:dyDescent="0.25">
      <c r="A59" s="2">
        <v>2015</v>
      </c>
      <c r="B59" s="3">
        <f t="shared" si="1"/>
        <v>12.352297931989046</v>
      </c>
      <c r="C59" s="79">
        <v>2.0126670797119557</v>
      </c>
      <c r="D59" s="79">
        <f t="shared" si="2"/>
        <v>1.0201266707971195</v>
      </c>
      <c r="E59" s="111"/>
      <c r="I59" s="5"/>
      <c r="M59" s="89"/>
    </row>
    <row r="60" spans="1:26" ht="15" x14ac:dyDescent="0.25">
      <c r="A60" s="2">
        <v>2016</v>
      </c>
      <c r="B60" s="3">
        <f t="shared" si="1"/>
        <v>12.501694271854559</v>
      </c>
      <c r="C60" s="79">
        <v>1.2094619210780084</v>
      </c>
      <c r="D60" s="79">
        <f t="shared" si="2"/>
        <v>1.01209461921078</v>
      </c>
      <c r="E60" s="111"/>
      <c r="I60" s="5"/>
      <c r="M60" s="89"/>
    </row>
    <row r="61" spans="1:26" ht="15" x14ac:dyDescent="0.25">
      <c r="A61" s="2">
        <v>2017</v>
      </c>
      <c r="B61" s="3">
        <f t="shared" si="1"/>
        <v>12.767541433189109</v>
      </c>
      <c r="C61" s="79">
        <v>2.1264890626309771</v>
      </c>
      <c r="D61" s="79">
        <f t="shared" si="2"/>
        <v>1.0212648906263098</v>
      </c>
      <c r="E61" s="111"/>
      <c r="I61" s="5"/>
      <c r="J61" s="77"/>
      <c r="K61" s="77"/>
      <c r="L61" s="77"/>
      <c r="M61" s="77"/>
      <c r="N61" s="77"/>
      <c r="O61" s="77"/>
      <c r="P61" s="77"/>
      <c r="Q61" s="77"/>
      <c r="R61" s="77"/>
      <c r="S61" s="77"/>
      <c r="T61" s="77"/>
      <c r="U61" s="77"/>
      <c r="V61" s="77"/>
      <c r="W61" s="77"/>
      <c r="X61" s="77"/>
      <c r="Y61" s="77"/>
      <c r="Z61" s="77"/>
    </row>
    <row r="62" spans="1:26" ht="15" x14ac:dyDescent="0.25">
      <c r="A62" s="2">
        <v>2018</v>
      </c>
      <c r="B62" s="3">
        <f t="shared" si="1"/>
        <v>13.089985288737619</v>
      </c>
      <c r="C62" s="101">
        <v>2.5254968408429699</v>
      </c>
      <c r="D62" s="79">
        <f t="shared" si="2"/>
        <v>1.0252549684084298</v>
      </c>
      <c r="E62" s="111"/>
      <c r="I62" s="5"/>
      <c r="M62" s="89"/>
    </row>
    <row r="63" spans="1:26" ht="15" x14ac:dyDescent="0.25">
      <c r="A63" s="2">
        <v>2019</v>
      </c>
      <c r="B63" s="3">
        <f t="shared" si="1"/>
        <v>13.342625118364948</v>
      </c>
      <c r="C63" s="101">
        <v>1.9300237857768787</v>
      </c>
      <c r="D63" s="79">
        <f t="shared" si="2"/>
        <v>1.0193002378577687</v>
      </c>
      <c r="E63" s="111"/>
      <c r="I63" s="5"/>
      <c r="M63" s="89"/>
    </row>
    <row r="64" spans="1:26" ht="15" x14ac:dyDescent="0.25">
      <c r="A64" s="2">
        <v>2020</v>
      </c>
      <c r="B64" s="3">
        <f t="shared" si="1"/>
        <v>13.637574118491417</v>
      </c>
      <c r="C64" s="101">
        <v>2.2105769854876249</v>
      </c>
      <c r="D64" s="79">
        <f t="shared" si="2"/>
        <v>1.0221057698548763</v>
      </c>
      <c r="E64" s="111"/>
      <c r="I64" s="5"/>
      <c r="M64" s="89"/>
    </row>
    <row r="65" spans="1:13" ht="15" x14ac:dyDescent="0.25">
      <c r="A65" s="2">
        <v>2021</v>
      </c>
      <c r="B65" s="3">
        <f t="shared" si="1"/>
        <v>14.15117578970235</v>
      </c>
      <c r="C65" s="101">
        <v>3.7660779457435378</v>
      </c>
      <c r="D65" s="79">
        <f t="shared" si="2"/>
        <v>1.0376607794574353</v>
      </c>
      <c r="E65" s="111"/>
      <c r="I65" s="5"/>
      <c r="M65" s="89"/>
    </row>
    <row r="66" spans="1:13" ht="15" x14ac:dyDescent="0.25">
      <c r="A66" s="2">
        <v>2022</v>
      </c>
      <c r="B66" s="3">
        <f t="shared" si="1"/>
        <v>14.936300440248894</v>
      </c>
      <c r="C66" s="101">
        <v>5.5481230832979183</v>
      </c>
      <c r="D66" s="79">
        <f t="shared" si="2"/>
        <v>1.0554812308329793</v>
      </c>
      <c r="E66" s="111"/>
      <c r="I66" s="5"/>
      <c r="M66" s="89"/>
    </row>
    <row r="67" spans="1:13" ht="15" x14ac:dyDescent="0.25">
      <c r="A67" s="2">
        <v>2023</v>
      </c>
      <c r="B67" s="3">
        <f t="shared" ref="B67:B94" si="3">B66*D67</f>
        <v>15.522992174614007</v>
      </c>
      <c r="C67" s="101">
        <v>3.9279588457135732</v>
      </c>
      <c r="D67" s="79">
        <f t="shared" si="2"/>
        <v>1.0392795884571358</v>
      </c>
      <c r="E67" s="111"/>
      <c r="I67" s="5"/>
      <c r="M67" s="89"/>
    </row>
    <row r="68" spans="1:13" ht="15" x14ac:dyDescent="0.25">
      <c r="A68" s="2">
        <v>2024</v>
      </c>
      <c r="B68" s="3">
        <f t="shared" si="3"/>
        <v>16.027986761973153</v>
      </c>
      <c r="C68" s="101">
        <v>3.2532039034652387</v>
      </c>
      <c r="D68" s="79">
        <f t="shared" si="2"/>
        <v>1.0325320390346524</v>
      </c>
      <c r="E68" s="111"/>
      <c r="I68" s="5"/>
      <c r="M68" s="89"/>
    </row>
    <row r="69" spans="1:13" ht="15" x14ac:dyDescent="0.25">
      <c r="A69" s="2">
        <v>2025</v>
      </c>
      <c r="B69" s="3">
        <f t="shared" si="3"/>
        <v>16.635886369544689</v>
      </c>
      <c r="C69" s="101">
        <v>3.7927383931573715</v>
      </c>
      <c r="D69" s="79">
        <f t="shared" si="2"/>
        <v>1.0379273839315737</v>
      </c>
      <c r="E69" s="111"/>
      <c r="I69" s="5"/>
      <c r="M69" s="89"/>
    </row>
    <row r="70" spans="1:13" ht="15" x14ac:dyDescent="0.25">
      <c r="A70" s="2">
        <v>2026</v>
      </c>
      <c r="B70" s="3">
        <f t="shared" si="3"/>
        <v>17.170092446018163</v>
      </c>
      <c r="C70" s="101">
        <v>3.2111668991166304</v>
      </c>
      <c r="D70" s="79">
        <f t="shared" si="2"/>
        <v>1.0321116689911662</v>
      </c>
      <c r="E70" s="111"/>
      <c r="I70" s="5"/>
      <c r="M70" s="89"/>
    </row>
    <row r="71" spans="1:13" ht="15" x14ac:dyDescent="0.25">
      <c r="A71" s="2">
        <v>2027</v>
      </c>
      <c r="B71" s="3">
        <f t="shared" si="3"/>
        <v>17.594973415452817</v>
      </c>
      <c r="C71" s="101">
        <v>2.474540954106426</v>
      </c>
      <c r="D71" s="79">
        <f t="shared" si="2"/>
        <v>1.0247454095410642</v>
      </c>
      <c r="E71" s="111"/>
      <c r="I71" s="5"/>
      <c r="M71" s="89"/>
    </row>
    <row r="72" spans="1:13" ht="15" x14ac:dyDescent="0.25">
      <c r="A72" s="2">
        <v>2028</v>
      </c>
      <c r="B72" s="3">
        <f t="shared" si="3"/>
        <v>18.036581465998875</v>
      </c>
      <c r="C72" s="101">
        <v>2.5098534684810345</v>
      </c>
      <c r="D72" s="79">
        <f t="shared" si="2"/>
        <v>1.0250985346848103</v>
      </c>
      <c r="E72" s="111"/>
      <c r="I72" s="5"/>
      <c r="M72" s="89"/>
    </row>
    <row r="73" spans="1:13" ht="15" x14ac:dyDescent="0.25">
      <c r="A73" s="2">
        <v>2029</v>
      </c>
      <c r="B73" s="3">
        <f t="shared" si="3"/>
        <v>18.48090559272147</v>
      </c>
      <c r="C73" s="101">
        <v>2.4634608701221903</v>
      </c>
      <c r="D73" s="79">
        <f t="shared" si="2"/>
        <v>1.0246346087012219</v>
      </c>
      <c r="E73" s="111"/>
      <c r="I73" s="5"/>
      <c r="M73" s="89"/>
    </row>
    <row r="74" spans="1:13" ht="15" x14ac:dyDescent="0.25">
      <c r="A74" s="2">
        <v>2030</v>
      </c>
      <c r="B74" s="3">
        <f t="shared" si="3"/>
        <v>18.94723782500478</v>
      </c>
      <c r="C74" s="101">
        <v>2.5233191628172666</v>
      </c>
      <c r="D74" s="79">
        <f t="shared" si="2"/>
        <v>1.0252331916281727</v>
      </c>
      <c r="E74" s="111"/>
      <c r="I74" s="5"/>
      <c r="M74" s="89"/>
    </row>
    <row r="75" spans="1:13" ht="15" x14ac:dyDescent="0.25">
      <c r="A75" s="2">
        <v>2031</v>
      </c>
      <c r="B75" s="3">
        <f t="shared" si="3"/>
        <v>19.427808298953998</v>
      </c>
      <c r="C75" s="101">
        <v>2.53636165011349</v>
      </c>
      <c r="D75" s="79">
        <f t="shared" si="2"/>
        <v>1.0253636165011348</v>
      </c>
      <c r="E75" s="111"/>
      <c r="I75" s="5"/>
      <c r="M75" s="89"/>
    </row>
    <row r="76" spans="1:13" ht="15" x14ac:dyDescent="0.25">
      <c r="A76" s="2">
        <v>2032</v>
      </c>
      <c r="B76" s="3">
        <f t="shared" si="3"/>
        <v>19.930507381027436</v>
      </c>
      <c r="C76" s="101">
        <v>2.587523380599261</v>
      </c>
      <c r="D76" s="79">
        <f t="shared" si="2"/>
        <v>1.0258752338059927</v>
      </c>
      <c r="E76" s="111"/>
      <c r="I76" s="5"/>
    </row>
    <row r="77" spans="1:13" ht="15" x14ac:dyDescent="0.25">
      <c r="A77" s="2">
        <v>2033</v>
      </c>
      <c r="B77" s="3">
        <f t="shared" si="3"/>
        <v>20.452804414039822</v>
      </c>
      <c r="C77" s="101">
        <v>2.6205907507883044</v>
      </c>
      <c r="D77" s="79">
        <f t="shared" si="2"/>
        <v>1.0262059075078831</v>
      </c>
      <c r="E77" s="111"/>
      <c r="I77" s="5"/>
    </row>
    <row r="78" spans="1:13" ht="15" x14ac:dyDescent="0.25">
      <c r="A78" s="2">
        <v>2034</v>
      </c>
      <c r="B78" s="3">
        <f t="shared" si="3"/>
        <v>20.992147013310596</v>
      </c>
      <c r="C78" s="101">
        <v>2.6370104967147849</v>
      </c>
      <c r="D78" s="79">
        <f t="shared" si="2"/>
        <v>1.0263701049671479</v>
      </c>
      <c r="E78" s="111"/>
      <c r="I78" s="5"/>
    </row>
    <row r="79" spans="1:13" ht="15" x14ac:dyDescent="0.25">
      <c r="A79" s="2">
        <v>2035</v>
      </c>
      <c r="B79" s="3">
        <f t="shared" si="3"/>
        <v>21.55001676251959</v>
      </c>
      <c r="C79" s="101">
        <v>2.6575163981810208</v>
      </c>
      <c r="D79" s="79">
        <f t="shared" si="2"/>
        <v>1.0265751639818101</v>
      </c>
      <c r="E79" s="111"/>
      <c r="I79" s="5"/>
    </row>
    <row r="80" spans="1:13" x14ac:dyDescent="0.15">
      <c r="A80" s="2">
        <v>2036</v>
      </c>
      <c r="B80" s="3">
        <f t="shared" si="3"/>
        <v>22.118586249453291</v>
      </c>
      <c r="C80" s="82"/>
      <c r="D80" s="79">
        <f>GEOMEAN(D77:D79)</f>
        <v>1.026383714370124</v>
      </c>
      <c r="I80" s="5"/>
    </row>
    <row r="81" spans="1:9" x14ac:dyDescent="0.15">
      <c r="A81" s="2">
        <v>2037</v>
      </c>
      <c r="B81" s="3">
        <f t="shared" si="3"/>
        <v>22.702156711329817</v>
      </c>
      <c r="C81" s="82"/>
      <c r="D81" s="79">
        <f t="shared" ref="D81:D94" si="4">D80</f>
        <v>1.026383714370124</v>
      </c>
      <c r="I81" s="5"/>
    </row>
    <row r="82" spans="1:9" x14ac:dyDescent="0.15">
      <c r="A82" s="2">
        <v>2038</v>
      </c>
      <c r="B82" s="3">
        <f t="shared" si="3"/>
        <v>23.301123929587337</v>
      </c>
      <c r="C82" s="82"/>
      <c r="D82" s="79">
        <f t="shared" si="4"/>
        <v>1.026383714370124</v>
      </c>
      <c r="I82" s="5"/>
    </row>
    <row r="83" spans="1:9" x14ac:dyDescent="0.15">
      <c r="A83" s="2">
        <v>2039</v>
      </c>
      <c r="B83" s="3">
        <f t="shared" si="3"/>
        <v>23.915894127848432</v>
      </c>
      <c r="C83" s="82"/>
      <c r="D83" s="79">
        <f t="shared" si="4"/>
        <v>1.026383714370124</v>
      </c>
      <c r="I83" s="5"/>
    </row>
    <row r="84" spans="1:9" x14ac:dyDescent="0.15">
      <c r="A84" s="2">
        <v>2040</v>
      </c>
      <c r="B84" s="3">
        <f t="shared" si="3"/>
        <v>24.546884247423712</v>
      </c>
      <c r="C84" s="82"/>
      <c r="D84" s="79">
        <f t="shared" si="4"/>
        <v>1.026383714370124</v>
      </c>
      <c r="I84" s="5"/>
    </row>
    <row r="85" spans="1:9" x14ac:dyDescent="0.15">
      <c r="A85" s="2">
        <v>2041</v>
      </c>
      <c r="B85" s="3">
        <f t="shared" si="3"/>
        <v>25.194522230084235</v>
      </c>
      <c r="C85" s="82"/>
      <c r="D85" s="79">
        <f t="shared" si="4"/>
        <v>1.026383714370124</v>
      </c>
      <c r="I85" s="5"/>
    </row>
    <row r="86" spans="1:9" x14ac:dyDescent="0.15">
      <c r="A86" s="2">
        <v>2042</v>
      </c>
      <c r="B86" s="3">
        <f t="shared" si="3"/>
        <v>25.859247308294517</v>
      </c>
      <c r="C86" s="82"/>
      <c r="D86" s="79">
        <f t="shared" si="4"/>
        <v>1.026383714370124</v>
      </c>
      <c r="I86" s="5"/>
    </row>
    <row r="87" spans="1:9" x14ac:dyDescent="0.15">
      <c r="A87" s="2">
        <v>2043</v>
      </c>
      <c r="B87" s="3">
        <f t="shared" si="3"/>
        <v>26.541510303102957</v>
      </c>
      <c r="C87" s="82"/>
      <c r="D87" s="79">
        <f t="shared" si="4"/>
        <v>1.026383714370124</v>
      </c>
      <c r="I87" s="5"/>
    </row>
    <row r="88" spans="1:9" x14ac:dyDescent="0.15">
      <c r="A88" s="2">
        <v>2044</v>
      </c>
      <c r="B88" s="3">
        <f t="shared" si="3"/>
        <v>27.241773929891728</v>
      </c>
      <c r="C88" s="82"/>
      <c r="D88" s="79">
        <f t="shared" si="4"/>
        <v>1.026383714370124</v>
      </c>
      <c r="I88" s="5"/>
    </row>
    <row r="89" spans="1:9" x14ac:dyDescent="0.15">
      <c r="A89" s="2">
        <v>2045</v>
      </c>
      <c r="B89" s="3">
        <f t="shared" si="3"/>
        <v>27.960513112193482</v>
      </c>
      <c r="C89" s="82"/>
      <c r="D89" s="79">
        <f t="shared" si="4"/>
        <v>1.026383714370124</v>
      </c>
      <c r="I89" s="5"/>
    </row>
    <row r="90" spans="1:9" x14ac:dyDescent="0.15">
      <c r="A90" s="2">
        <v>2046</v>
      </c>
      <c r="B90" s="3">
        <f t="shared" si="3"/>
        <v>28.698215303787702</v>
      </c>
      <c r="C90" s="82"/>
      <c r="D90" s="79">
        <f t="shared" si="4"/>
        <v>1.026383714370124</v>
      </c>
      <c r="I90" s="5"/>
    </row>
    <row r="91" spans="1:9" x14ac:dyDescent="0.15">
      <c r="A91" s="2">
        <v>2047</v>
      </c>
      <c r="B91" s="3">
        <f t="shared" si="3"/>
        <v>29.455380819295158</v>
      </c>
      <c r="C91" s="82"/>
      <c r="D91" s="79">
        <f t="shared" si="4"/>
        <v>1.026383714370124</v>
      </c>
      <c r="I91" s="5"/>
    </row>
    <row r="92" spans="1:9" x14ac:dyDescent="0.15">
      <c r="A92" s="2">
        <v>2048</v>
      </c>
      <c r="B92" s="3">
        <f t="shared" si="3"/>
        <v>30.23252317349467</v>
      </c>
      <c r="C92" s="82"/>
      <c r="D92" s="79">
        <f t="shared" si="4"/>
        <v>1.026383714370124</v>
      </c>
      <c r="I92" s="5"/>
    </row>
    <row r="93" spans="1:9" x14ac:dyDescent="0.15">
      <c r="A93" s="2">
        <v>2049</v>
      </c>
      <c r="B93" s="3">
        <f t="shared" si="3"/>
        <v>31.030169429592309</v>
      </c>
      <c r="C93" s="82"/>
      <c r="D93" s="79">
        <f t="shared" si="4"/>
        <v>1.026383714370124</v>
      </c>
      <c r="I93" s="5"/>
    </row>
    <row r="94" spans="1:9" x14ac:dyDescent="0.15">
      <c r="A94" s="2">
        <v>2050</v>
      </c>
      <c r="B94" s="3">
        <f t="shared" si="3"/>
        <v>31.848860556679227</v>
      </c>
      <c r="C94" s="82"/>
      <c r="D94" s="79">
        <f t="shared" si="4"/>
        <v>1.026383714370124</v>
      </c>
      <c r="I94" s="5"/>
    </row>
  </sheetData>
  <mergeCells count="1">
    <mergeCell ref="G46:K51"/>
  </mergeCells>
  <phoneticPr fontId="0" type="noConversion"/>
  <pageMargins left="0.75" right="0.75" top="1" bottom="1" header="0.5" footer="0.5"/>
  <pageSetup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topLeftCell="D1" zoomScale="85" zoomScaleNormal="70" workbookViewId="0">
      <selection activeCell="N59" sqref="N59"/>
    </sheetView>
  </sheetViews>
  <sheetFormatPr defaultRowHeight="12" x14ac:dyDescent="0.15"/>
  <sheetData/>
  <pageMargins left="0.7" right="0.7" top="0.75" bottom="0.75" header="0.3" footer="0.3"/>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A r g o G u i d   x m l n s : x s d = " h t t p : / / w w w . w 3 . o r g / 2 0 0 1 / X M L S c h e m a "   x m l n s : x s i = " h t t p : / / w w w . w 3 . o r g / 2 0 0 1 / X M L S c h e m a - i n s t a n c e "   x m l n s = " h t t p : / / w w w . b o o z a l l e n . c o m / a r g o / g u i d " > 5 3 0 e 5 e c a - b 1 f 7 - 4 c 7 4 - 9 a b 9 - a 2 b 7 2 f 2 b b 9 4 7 < / A r g o G u i d > 
</file>

<file path=customXml/itemProps1.xml><?xml version="1.0" encoding="utf-8"?>
<ds:datastoreItem xmlns:ds="http://schemas.openxmlformats.org/officeDocument/2006/customXml" ds:itemID="{C61C67E2-D3DE-48FE-890D-9548EA1BE8AC}">
  <ds:schemaRefs>
    <ds:schemaRef ds:uri="http://www.w3.org/2001/XMLSchema"/>
    <ds:schemaRef ds:uri="http://www.boozallen.com/argo/guid"/>
  </ds:schemaRefs>
</ds:datastoreItem>
</file>

<file path=docMetadata/LabelInfo.xml><?xml version="1.0" encoding="utf-8"?>
<clbl:labelList xmlns:clbl="http://schemas.microsoft.com/office/2020/mipLabelMetadata">
  <clbl:label id="{7005d458-45be-48ae-8140-d43da96dd17b}" enabled="0" method="" siteId="{7005d458-45be-48ae-8140-d43da96dd17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Use of Index</vt:lpstr>
      <vt:lpstr>Inflation Table</vt:lpstr>
      <vt:lpstr>Enter data here</vt:lpstr>
      <vt:lpstr>historical Inflation</vt:lpstr>
      <vt:lpstr>Inflation_Lookup_Table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Mccoy, Kelli J. (HQ-FC000)</dc:creator>
  <cp:lastModifiedBy>Hunt, Charles D. (HQ-IN000)</cp:lastModifiedBy>
  <cp:lastPrinted>2011-10-21T14:27:40Z</cp:lastPrinted>
  <dcterms:created xsi:type="dcterms:W3CDTF">1999-05-18T14:52:32Z</dcterms:created>
  <dcterms:modified xsi:type="dcterms:W3CDTF">2025-12-01T13:58:35Z</dcterms:modified>
</cp:coreProperties>
</file>