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C:\Users\cdhunt\Documents\Inflation Index NEW Start\Inflation 2024 for 2025 use\"/>
    </mc:Choice>
  </mc:AlternateContent>
  <xr:revisionPtr revIDLastSave="0" documentId="13_ncr:1_{164062AE-2A01-4FB7-AC38-9677A0C02204}" xr6:coauthVersionLast="47" xr6:coauthVersionMax="47" xr10:uidLastSave="{00000000-0000-0000-0000-000000000000}"/>
  <bookViews>
    <workbookView xWindow="-120" yWindow="-120" windowWidth="29040" windowHeight="15840" tabRatio="776" xr2:uid="{00000000-000D-0000-FFFF-FFFF00000000}"/>
  </bookViews>
  <sheets>
    <sheet name="Use of Index" sheetId="4" r:id="rId1"/>
    <sheet name="Inflation Table" sheetId="1" r:id="rId2"/>
    <sheet name="Enter data here" sheetId="3" state="hidden" r:id="rId3"/>
    <sheet name="historical Inflation" sheetId="5" r:id="rId4"/>
  </sheets>
  <definedNames>
    <definedName name="Inflation_Lookup_Table">'Enter data here'!$A$2:$F$94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3" l="1"/>
  <c r="D77" i="3"/>
  <c r="D42" i="3" l="1"/>
  <c r="D43" i="3"/>
  <c r="D44" i="3"/>
  <c r="D45" i="3"/>
  <c r="D46"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F1" i="1" s="1"/>
  <c r="CA9" i="1"/>
  <c r="CA10" i="1" s="1"/>
  <c r="CA11" i="1" l="1"/>
  <c r="CA12" i="1" s="1"/>
  <c r="CA13" i="1" s="1"/>
  <c r="CA14" i="1" s="1"/>
  <c r="CA15" i="1" s="1"/>
  <c r="CA16" i="1" s="1"/>
  <c r="CA17" i="1" s="1"/>
  <c r="CA18" i="1" s="1"/>
  <c r="CA19" i="1" s="1"/>
  <c r="CA20" i="1" s="1"/>
  <c r="CA21" i="1" s="1"/>
  <c r="CA22" i="1" s="1"/>
  <c r="CA23" i="1" s="1"/>
  <c r="CA24" i="1" s="1"/>
  <c r="CA25" i="1" s="1"/>
  <c r="CA27" i="1" s="1"/>
  <c r="CA28" i="1" s="1"/>
  <c r="CA29" i="1" s="1"/>
  <c r="CA30" i="1" s="1"/>
  <c r="CA31" i="1" s="1"/>
  <c r="CA32" i="1" s="1"/>
  <c r="CA33" i="1" s="1"/>
  <c r="CA34" i="1" s="1"/>
  <c r="CA35" i="1" s="1"/>
  <c r="CA36" i="1" s="1"/>
  <c r="CA37" i="1" s="1"/>
  <c r="CA38" i="1" s="1"/>
  <c r="CA39" i="1" s="1"/>
  <c r="CA40" i="1" s="1"/>
  <c r="CA41" i="1" s="1"/>
  <c r="CA42" i="1" s="1"/>
  <c r="CA43" i="1" s="1"/>
  <c r="CA44" i="1" s="1"/>
  <c r="CA45" i="1" s="1"/>
  <c r="CA46" i="1" s="1"/>
  <c r="CA47" i="1" s="1"/>
  <c r="CA48" i="1" s="1"/>
  <c r="CA49" i="1" s="1"/>
  <c r="CA50" i="1" s="1"/>
  <c r="CA51" i="1" s="1"/>
  <c r="CA52" i="1" s="1"/>
  <c r="CA53" i="1" s="1"/>
  <c r="CA54" i="1" s="1"/>
  <c r="CA55" i="1" s="1"/>
  <c r="CA56" i="1" s="1"/>
  <c r="CA57" i="1" s="1"/>
  <c r="CA58" i="1" s="1"/>
  <c r="CA59" i="1" s="1"/>
  <c r="CA60" i="1" s="1"/>
  <c r="CA61" i="1" s="1"/>
  <c r="CA62" i="1" s="1"/>
  <c r="CA63" i="1" s="1"/>
  <c r="CA64" i="1" s="1"/>
  <c r="CA65" i="1" s="1"/>
  <c r="CA66" i="1" s="1"/>
  <c r="CA67" i="1" s="1"/>
  <c r="CA68" i="1" s="1"/>
  <c r="CA69" i="1" s="1"/>
  <c r="CA70" i="1" s="1"/>
  <c r="CA71" i="1" s="1"/>
  <c r="D2" i="1"/>
  <c r="E2" i="1" s="1"/>
  <c r="F2" i="1" s="1"/>
  <c r="C4" i="1"/>
  <c r="C8" i="1"/>
  <c r="T25" i="1"/>
  <c r="CA72" i="1" l="1"/>
  <c r="CA73" i="1" s="1"/>
  <c r="CA74" i="1" s="1"/>
  <c r="CA75" i="1" s="1"/>
  <c r="CA76" i="1" s="1"/>
  <c r="CA77" i="1" s="1"/>
  <c r="CA78" i="1" s="1"/>
  <c r="CA79" i="1" s="1"/>
  <c r="CA80" i="1" s="1"/>
  <c r="CA81" i="1" s="1"/>
  <c r="CA82" i="1" s="1"/>
  <c r="CA83" i="1" s="1"/>
  <c r="CA84" i="1" s="1"/>
  <c r="E6" i="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K2" i="1"/>
  <c r="J9" i="1" l="1"/>
  <c r="J8" i="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V4" i="1"/>
  <c r="V27" i="1"/>
  <c r="W22" i="1" l="1"/>
  <c r="W14" i="1"/>
  <c r="W19" i="1"/>
  <c r="W21" i="1"/>
  <c r="W23" i="1"/>
  <c r="W20" i="1"/>
  <c r="W24" i="1"/>
  <c r="W18" i="1"/>
  <c r="W26" i="1"/>
  <c r="W12" i="1"/>
  <c r="Y2" i="1"/>
  <c r="X6" i="1"/>
  <c r="W28" i="1"/>
  <c r="W4" i="1"/>
  <c r="W11" i="1"/>
  <c r="W25" i="1"/>
  <c r="W10" i="1"/>
  <c r="W8" i="1"/>
  <c r="W17" i="1"/>
  <c r="W13" i="1"/>
  <c r="W15" i="1"/>
  <c r="W16" i="1"/>
  <c r="W9" i="1"/>
  <c r="W27" i="1"/>
  <c r="X21" i="1" l="1"/>
  <c r="X18" i="1"/>
  <c r="X16" i="1"/>
  <c r="X8" i="1"/>
  <c r="X14" i="1"/>
  <c r="X19" i="1"/>
  <c r="X22" i="1"/>
  <c r="X15" i="1"/>
  <c r="X10" i="1"/>
  <c r="X20" i="1"/>
  <c r="Y6" i="1"/>
  <c r="Z2" i="1"/>
  <c r="X4" i="1"/>
  <c r="X29" i="1"/>
  <c r="X9" i="1"/>
  <c r="X17" i="1"/>
  <c r="X11" i="1"/>
  <c r="X12" i="1"/>
  <c r="X24" i="1"/>
  <c r="X28" i="1"/>
  <c r="X27" i="1"/>
  <c r="X13" i="1"/>
  <c r="X25" i="1"/>
  <c r="X23" i="1"/>
  <c r="X26" i="1"/>
  <c r="Y21" i="1" l="1"/>
  <c r="Y15" i="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H20" i="1"/>
  <c r="AH24" i="1"/>
  <c r="AH36" i="1"/>
  <c r="AH33" i="1"/>
  <c r="AH9" i="1"/>
  <c r="AH25" i="1"/>
  <c r="AH21" i="1"/>
  <c r="AH15" i="1"/>
  <c r="AH19" i="1"/>
  <c r="AH34" i="1"/>
  <c r="AH22" i="1"/>
  <c r="AH8" i="1"/>
  <c r="AH31" i="1"/>
  <c r="AH38" i="1"/>
  <c r="AH11" i="1"/>
  <c r="AH37" i="1"/>
  <c r="AH29" i="1"/>
  <c r="AH23" i="1"/>
  <c r="AH30" i="1"/>
  <c r="AH27" i="1"/>
  <c r="AH18" i="1"/>
  <c r="AH26" i="1"/>
  <c r="AH17" i="1"/>
  <c r="AI14" i="1" l="1"/>
  <c r="AI28" i="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l="1"/>
  <c r="AM41" i="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R2" i="1" l="1"/>
  <c r="BS2" i="1" s="1"/>
  <c r="AQ6" i="1"/>
  <c r="AQ4" i="1" s="1"/>
  <c r="AT6" i="1"/>
  <c r="AR6" i="1"/>
  <c r="AS6" i="1"/>
  <c r="AS4" i="1" s="1"/>
  <c r="B42" i="3"/>
  <c r="AP6" i="1"/>
  <c r="AP36" i="1" s="1"/>
  <c r="BT2" i="1" l="1"/>
  <c r="BU2" i="1" s="1"/>
  <c r="BV2" i="1" s="1"/>
  <c r="BW2" i="1" s="1"/>
  <c r="BX2" i="1" s="1"/>
  <c r="BY2" i="1" s="1"/>
  <c r="AQ36" i="1"/>
  <c r="AR36" i="1" s="1"/>
  <c r="AS36" i="1" s="1"/>
  <c r="AT36" i="1" s="1"/>
  <c r="AS50" i="1"/>
  <c r="AT50" i="1" s="1"/>
  <c r="AP23" i="1"/>
  <c r="AQ23" i="1" s="1"/>
  <c r="AR23" i="1" s="1"/>
  <c r="AS23" i="1" s="1"/>
  <c r="AT23" i="1" s="1"/>
  <c r="AP14" i="1"/>
  <c r="AQ14" i="1" s="1"/>
  <c r="AR14" i="1" s="1"/>
  <c r="AS14" i="1" s="1"/>
  <c r="AT14" i="1" s="1"/>
  <c r="AQ48" i="1"/>
  <c r="AR48" i="1" s="1"/>
  <c r="AS48" i="1" s="1"/>
  <c r="AT48" i="1" s="1"/>
  <c r="AP29" i="1"/>
  <c r="AQ29" i="1" s="1"/>
  <c r="AR29" i="1" s="1"/>
  <c r="AS29" i="1" s="1"/>
  <c r="AT29" i="1" s="1"/>
  <c r="B43" i="3"/>
  <c r="B44" i="3" s="1"/>
  <c r="B45" i="3" s="1"/>
  <c r="B46" i="3" s="1"/>
  <c r="AT4" i="1"/>
  <c r="AT51" i="1"/>
  <c r="AR4" i="1"/>
  <c r="AR49" i="1"/>
  <c r="AS49" i="1" s="1"/>
  <c r="AT49" i="1" s="1"/>
  <c r="AP41" i="1"/>
  <c r="AQ41" i="1" s="1"/>
  <c r="AR41" i="1" s="1"/>
  <c r="AS41" i="1" s="1"/>
  <c r="AT41" i="1" s="1"/>
  <c r="AP10" i="1"/>
  <c r="AQ10" i="1" s="1"/>
  <c r="AR10" i="1" s="1"/>
  <c r="AS10" i="1" s="1"/>
  <c r="AT10" i="1" s="1"/>
  <c r="AP21" i="1"/>
  <c r="AQ21" i="1" s="1"/>
  <c r="AR21" i="1" s="1"/>
  <c r="AS21" i="1" s="1"/>
  <c r="AT21" i="1" s="1"/>
  <c r="AP18" i="1"/>
  <c r="AQ18" i="1" s="1"/>
  <c r="AR18" i="1" s="1"/>
  <c r="AS18" i="1" s="1"/>
  <c r="AT18" i="1" s="1"/>
  <c r="AP17" i="1"/>
  <c r="AQ17" i="1" s="1"/>
  <c r="AR17" i="1" s="1"/>
  <c r="AS17" i="1" s="1"/>
  <c r="AT17" i="1" s="1"/>
  <c r="AP22" i="1"/>
  <c r="AQ22" i="1" s="1"/>
  <c r="AR22" i="1" s="1"/>
  <c r="AS22" i="1" s="1"/>
  <c r="AT22" i="1" s="1"/>
  <c r="AP26" i="1"/>
  <c r="AQ26" i="1" s="1"/>
  <c r="AR26" i="1" s="1"/>
  <c r="AS26" i="1" s="1"/>
  <c r="AT26" i="1" s="1"/>
  <c r="AP42" i="1"/>
  <c r="AQ42" i="1" s="1"/>
  <c r="AR42" i="1" s="1"/>
  <c r="AS42" i="1" s="1"/>
  <c r="AT42" i="1" s="1"/>
  <c r="AP34" i="1"/>
  <c r="AQ34" i="1" s="1"/>
  <c r="AR34" i="1" s="1"/>
  <c r="AS34" i="1" s="1"/>
  <c r="AT34" i="1" s="1"/>
  <c r="AP33" i="1"/>
  <c r="AQ33" i="1" s="1"/>
  <c r="AR33" i="1" s="1"/>
  <c r="AS33" i="1" s="1"/>
  <c r="AT33" i="1" s="1"/>
  <c r="AP47" i="1"/>
  <c r="AQ47" i="1" s="1"/>
  <c r="AR47" i="1" s="1"/>
  <c r="AS47" i="1" s="1"/>
  <c r="AT47" i="1" s="1"/>
  <c r="AP16" i="1"/>
  <c r="AQ16" i="1" s="1"/>
  <c r="AR16" i="1" s="1"/>
  <c r="AS16" i="1" s="1"/>
  <c r="AT16" i="1" s="1"/>
  <c r="AP13" i="1"/>
  <c r="AQ13" i="1" s="1"/>
  <c r="AR13" i="1" s="1"/>
  <c r="AS13" i="1" s="1"/>
  <c r="AT13" i="1" s="1"/>
  <c r="AP27" i="1"/>
  <c r="AQ27" i="1" s="1"/>
  <c r="AR27" i="1" s="1"/>
  <c r="AS27" i="1" s="1"/>
  <c r="AT27" i="1" s="1"/>
  <c r="AP12" i="1"/>
  <c r="AQ12" i="1" s="1"/>
  <c r="AR12" i="1" s="1"/>
  <c r="AS12" i="1" s="1"/>
  <c r="AT12" i="1" s="1"/>
  <c r="AP46" i="1"/>
  <c r="AQ46" i="1" s="1"/>
  <c r="AR46" i="1" s="1"/>
  <c r="AS46" i="1" s="1"/>
  <c r="AT46" i="1" s="1"/>
  <c r="AP4" i="1"/>
  <c r="AP19" i="1"/>
  <c r="AQ19" i="1" s="1"/>
  <c r="AR19" i="1" s="1"/>
  <c r="AS19" i="1" s="1"/>
  <c r="AT19" i="1" s="1"/>
  <c r="AP31" i="1"/>
  <c r="AQ31" i="1" s="1"/>
  <c r="AR31" i="1" s="1"/>
  <c r="AS31" i="1" s="1"/>
  <c r="AT31" i="1" s="1"/>
  <c r="AP11" i="1"/>
  <c r="AQ11" i="1" s="1"/>
  <c r="AR11" i="1" s="1"/>
  <c r="AS11" i="1" s="1"/>
  <c r="AT11" i="1" s="1"/>
  <c r="AP45" i="1"/>
  <c r="AQ45" i="1" s="1"/>
  <c r="AR45" i="1" s="1"/>
  <c r="AS45" i="1" s="1"/>
  <c r="AT45" i="1" s="1"/>
  <c r="AP15" i="1"/>
  <c r="AQ15" i="1" s="1"/>
  <c r="AR15" i="1" s="1"/>
  <c r="AS15" i="1" s="1"/>
  <c r="AT15" i="1" s="1"/>
  <c r="AP35" i="1"/>
  <c r="AQ35" i="1" s="1"/>
  <c r="AR35" i="1" s="1"/>
  <c r="AS35" i="1" s="1"/>
  <c r="AT35" i="1" s="1"/>
  <c r="AP43" i="1"/>
  <c r="AQ43" i="1" s="1"/>
  <c r="AR43" i="1" s="1"/>
  <c r="AS43" i="1" s="1"/>
  <c r="AT43" i="1" s="1"/>
  <c r="AP9" i="1"/>
  <c r="AQ9" i="1" s="1"/>
  <c r="AR9" i="1" s="1"/>
  <c r="AS9" i="1" s="1"/>
  <c r="AT9" i="1" s="1"/>
  <c r="AP39" i="1"/>
  <c r="AQ39" i="1" s="1"/>
  <c r="AR39" i="1" s="1"/>
  <c r="AS39" i="1" s="1"/>
  <c r="AT39" i="1" s="1"/>
  <c r="AP44" i="1"/>
  <c r="AQ44" i="1" s="1"/>
  <c r="AR44" i="1" s="1"/>
  <c r="AS44" i="1" s="1"/>
  <c r="AT44" i="1" s="1"/>
  <c r="AP30" i="1"/>
  <c r="AQ30" i="1" s="1"/>
  <c r="AR30" i="1" s="1"/>
  <c r="AS30" i="1" s="1"/>
  <c r="AT30" i="1" s="1"/>
  <c r="AP25" i="1"/>
  <c r="AQ25" i="1" s="1"/>
  <c r="AR25" i="1" s="1"/>
  <c r="AS25" i="1" s="1"/>
  <c r="AT25" i="1" s="1"/>
  <c r="AP20" i="1"/>
  <c r="AQ20" i="1" s="1"/>
  <c r="AR20" i="1" s="1"/>
  <c r="AS20" i="1" s="1"/>
  <c r="AT20" i="1" s="1"/>
  <c r="AP28" i="1"/>
  <c r="AQ28" i="1" s="1"/>
  <c r="AR28" i="1" s="1"/>
  <c r="AS28" i="1" s="1"/>
  <c r="AT28" i="1" s="1"/>
  <c r="AP38" i="1"/>
  <c r="AQ38" i="1" s="1"/>
  <c r="AR38" i="1" s="1"/>
  <c r="AS38" i="1" s="1"/>
  <c r="AT38" i="1" s="1"/>
  <c r="AP24" i="1"/>
  <c r="AQ24" i="1" s="1"/>
  <c r="AR24" i="1" s="1"/>
  <c r="AS24" i="1" s="1"/>
  <c r="AT24" i="1" s="1"/>
  <c r="AP32" i="1"/>
  <c r="AQ32" i="1" s="1"/>
  <c r="AR32" i="1" s="1"/>
  <c r="AS32" i="1" s="1"/>
  <c r="AT32" i="1" s="1"/>
  <c r="AP37" i="1"/>
  <c r="AQ37" i="1" s="1"/>
  <c r="AR37" i="1" s="1"/>
  <c r="AS37" i="1" s="1"/>
  <c r="AT37" i="1" s="1"/>
  <c r="AP40" i="1"/>
  <c r="AQ40" i="1" s="1"/>
  <c r="AR40" i="1" s="1"/>
  <c r="AS40" i="1" s="1"/>
  <c r="AT40" i="1" s="1"/>
  <c r="AP8" i="1"/>
  <c r="AQ8" i="1" s="1"/>
  <c r="AR8" i="1" s="1"/>
  <c r="AS8" i="1" s="1"/>
  <c r="AT8" i="1" s="1"/>
  <c r="BY6" i="1" l="1"/>
  <c r="BZ2" i="1"/>
  <c r="BZ6" i="1" s="1"/>
  <c r="BY82" i="1"/>
  <c r="BY4" i="1"/>
  <c r="BZ82" i="1" l="1"/>
  <c r="BZ4" i="1"/>
  <c r="BZ83" i="1"/>
  <c r="D73" i="3"/>
  <c r="BU6" i="1" s="1"/>
  <c r="D72" i="3"/>
  <c r="BT6" i="1" s="1"/>
  <c r="D60" i="3"/>
  <c r="BH6" i="1" s="1"/>
  <c r="BH65" i="1" s="1"/>
  <c r="D53" i="3"/>
  <c r="BA6" i="1" s="1"/>
  <c r="BA58" i="1" s="1"/>
  <c r="D61" i="3"/>
  <c r="BI6" i="1" s="1"/>
  <c r="D63" i="3"/>
  <c r="BK6" i="1" s="1"/>
  <c r="BK68" i="1" s="1"/>
  <c r="D50" i="3"/>
  <c r="AX6" i="1" s="1"/>
  <c r="D67" i="3"/>
  <c r="BO6" i="1" s="1"/>
  <c r="BO72" i="1" s="1"/>
  <c r="D54" i="3"/>
  <c r="BB6" i="1" s="1"/>
  <c r="BB59" i="1" s="1"/>
  <c r="D65" i="3"/>
  <c r="BM6" i="1" s="1"/>
  <c r="BM70" i="1" s="1"/>
  <c r="D71" i="3"/>
  <c r="BS6" i="1" s="1"/>
  <c r="D74" i="3"/>
  <c r="D62" i="3"/>
  <c r="BJ6" i="1" s="1"/>
  <c r="D51" i="3"/>
  <c r="AY6" i="1" s="1"/>
  <c r="AY56" i="1" s="1"/>
  <c r="D49" i="3"/>
  <c r="AW6" i="1" s="1"/>
  <c r="AW54" i="1" s="1"/>
  <c r="D68" i="3"/>
  <c r="BP6" i="1" s="1"/>
  <c r="BP73" i="1" s="1"/>
  <c r="D58" i="3"/>
  <c r="BF6" i="1" s="1"/>
  <c r="BF63" i="1" s="1"/>
  <c r="D69" i="3"/>
  <c r="BQ6" i="1" s="1"/>
  <c r="BQ74" i="1" s="1"/>
  <c r="D66" i="3"/>
  <c r="BN6" i="1" s="1"/>
  <c r="D70" i="3"/>
  <c r="BR6" i="1" s="1"/>
  <c r="D64" i="3"/>
  <c r="BL6" i="1" s="1"/>
  <c r="D59" i="3"/>
  <c r="BG6" i="1" s="1"/>
  <c r="BG64" i="1" s="1"/>
  <c r="D57" i="3"/>
  <c r="BE6" i="1"/>
  <c r="BE4" i="1" s="1"/>
  <c r="D48" i="3"/>
  <c r="AV6" i="1" s="1"/>
  <c r="D52" i="3"/>
  <c r="AZ6" i="1" s="1"/>
  <c r="D56" i="3"/>
  <c r="BD6" i="1" s="1"/>
  <c r="D55" i="3"/>
  <c r="BC6" i="1" s="1"/>
  <c r="D75" i="3"/>
  <c r="BW6" i="1" s="1"/>
  <c r="BW80" i="1" s="1"/>
  <c r="D76" i="3"/>
  <c r="D47" i="3"/>
  <c r="BX6" i="1" l="1"/>
  <c r="D79" i="3"/>
  <c r="CA4" i="1" s="1"/>
  <c r="BQ73" i="1"/>
  <c r="BR73" i="1" s="1"/>
  <c r="BS73" i="1" s="1"/>
  <c r="BT73" i="1" s="1"/>
  <c r="BU73" i="1" s="1"/>
  <c r="BD61" i="1"/>
  <c r="BD4" i="1"/>
  <c r="BJ67" i="1"/>
  <c r="BK67" i="1" s="1"/>
  <c r="BL67" i="1" s="1"/>
  <c r="BM67" i="1" s="1"/>
  <c r="BN67" i="1" s="1"/>
  <c r="BO67" i="1" s="1"/>
  <c r="BP67" i="1" s="1"/>
  <c r="BQ67" i="1" s="1"/>
  <c r="BR67" i="1" s="1"/>
  <c r="BS67" i="1" s="1"/>
  <c r="BT67" i="1" s="1"/>
  <c r="BU67" i="1" s="1"/>
  <c r="BJ4" i="1"/>
  <c r="BP72" i="1"/>
  <c r="BQ72" i="1" s="1"/>
  <c r="BR72" i="1" s="1"/>
  <c r="BS72" i="1" s="1"/>
  <c r="BT72" i="1" s="1"/>
  <c r="BU72" i="1" s="1"/>
  <c r="BG63" i="1"/>
  <c r="BH63" i="1" s="1"/>
  <c r="BI63" i="1" s="1"/>
  <c r="BJ63" i="1" s="1"/>
  <c r="BK63" i="1" s="1"/>
  <c r="BL63" i="1" s="1"/>
  <c r="BM63" i="1" s="1"/>
  <c r="BN63" i="1" s="1"/>
  <c r="BO63" i="1" s="1"/>
  <c r="BP63" i="1" s="1"/>
  <c r="BQ63" i="1" s="1"/>
  <c r="BR63" i="1" s="1"/>
  <c r="BS63" i="1" s="1"/>
  <c r="BT63" i="1" s="1"/>
  <c r="BU63" i="1" s="1"/>
  <c r="BR4" i="1"/>
  <c r="BR75" i="1"/>
  <c r="BS75" i="1" s="1"/>
  <c r="BT75" i="1" s="1"/>
  <c r="BU75" i="1" s="1"/>
  <c r="BR74" i="1"/>
  <c r="BS74" i="1" s="1"/>
  <c r="BT74" i="1" s="1"/>
  <c r="BU74" i="1" s="1"/>
  <c r="BS76" i="1"/>
  <c r="BT76" i="1" s="1"/>
  <c r="BU76" i="1" s="1"/>
  <c r="BT4" i="1"/>
  <c r="BT77" i="1"/>
  <c r="BU77" i="1" s="1"/>
  <c r="BX80" i="1"/>
  <c r="BY80" i="1" s="1"/>
  <c r="BZ80" i="1" s="1"/>
  <c r="BU4" i="1"/>
  <c r="BU78" i="1"/>
  <c r="BX4" i="1"/>
  <c r="BX81" i="1"/>
  <c r="BY81" i="1" s="1"/>
  <c r="BZ81" i="1" s="1"/>
  <c r="BM4" i="1"/>
  <c r="BL68" i="1"/>
  <c r="BM68" i="1" s="1"/>
  <c r="BN68" i="1" s="1"/>
  <c r="BO68" i="1" s="1"/>
  <c r="BP68" i="1" s="1"/>
  <c r="BQ68" i="1" s="1"/>
  <c r="BR68" i="1" s="1"/>
  <c r="BS68" i="1" s="1"/>
  <c r="BT68" i="1" s="1"/>
  <c r="BU68" i="1" s="1"/>
  <c r="BF4" i="1"/>
  <c r="BS4" i="1"/>
  <c r="BB58" i="1"/>
  <c r="BC58" i="1" s="1"/>
  <c r="BD58" i="1" s="1"/>
  <c r="BE58" i="1" s="1"/>
  <c r="BF58" i="1" s="1"/>
  <c r="BG58" i="1" s="1"/>
  <c r="BH58" i="1" s="1"/>
  <c r="BI58" i="1" s="1"/>
  <c r="BJ58" i="1" s="1"/>
  <c r="BK58" i="1" s="1"/>
  <c r="BL58" i="1" s="1"/>
  <c r="BM58" i="1" s="1"/>
  <c r="BN58" i="1" s="1"/>
  <c r="BO58" i="1" s="1"/>
  <c r="BP58" i="1" s="1"/>
  <c r="BQ58" i="1" s="1"/>
  <c r="BR58" i="1" s="1"/>
  <c r="BS58" i="1" s="1"/>
  <c r="BT58" i="1" s="1"/>
  <c r="BU58" i="1" s="1"/>
  <c r="BQ4" i="1"/>
  <c r="BK4" i="1"/>
  <c r="BG4" i="1"/>
  <c r="AW4" i="1"/>
  <c r="BV6" i="1"/>
  <c r="BV79" i="1" s="1"/>
  <c r="BW79" i="1" s="1"/>
  <c r="BX79" i="1" s="1"/>
  <c r="BY79" i="1" s="1"/>
  <c r="BZ7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T53" i="1" s="1"/>
  <c r="BU53" i="1" s="1"/>
  <c r="AV4" i="1"/>
  <c r="AZ57" i="1"/>
  <c r="BA57" i="1" s="1"/>
  <c r="BB57" i="1" s="1"/>
  <c r="BC57" i="1" s="1"/>
  <c r="BD57" i="1" s="1"/>
  <c r="BE57" i="1" s="1"/>
  <c r="BF57" i="1" s="1"/>
  <c r="BG57" i="1" s="1"/>
  <c r="BH57" i="1" s="1"/>
  <c r="BI57" i="1" s="1"/>
  <c r="BJ57" i="1" s="1"/>
  <c r="BK57" i="1" s="1"/>
  <c r="BL57" i="1" s="1"/>
  <c r="BM57" i="1" s="1"/>
  <c r="BN57" i="1" s="1"/>
  <c r="BO57" i="1" s="1"/>
  <c r="BP57" i="1" s="1"/>
  <c r="BQ57" i="1" s="1"/>
  <c r="BR57" i="1" s="1"/>
  <c r="BS57" i="1" s="1"/>
  <c r="BT57" i="1" s="1"/>
  <c r="BU57" i="1" s="1"/>
  <c r="AZ4" i="1"/>
  <c r="AX55" i="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AX4" i="1"/>
  <c r="BI66" i="1"/>
  <c r="BJ66" i="1" s="1"/>
  <c r="BK66" i="1" s="1"/>
  <c r="BL66" i="1" s="1"/>
  <c r="BM66" i="1" s="1"/>
  <c r="BN66" i="1" s="1"/>
  <c r="BO66" i="1" s="1"/>
  <c r="BP66" i="1" s="1"/>
  <c r="BQ66" i="1" s="1"/>
  <c r="BR66" i="1" s="1"/>
  <c r="BS66" i="1" s="1"/>
  <c r="BT66" i="1" s="1"/>
  <c r="BU66" i="1" s="1"/>
  <c r="BI4" i="1"/>
  <c r="BP4" i="1"/>
  <c r="BL4" i="1"/>
  <c r="BL69" i="1"/>
  <c r="BM69" i="1" s="1"/>
  <c r="BN69" i="1" s="1"/>
  <c r="BO69" i="1" s="1"/>
  <c r="BP69" i="1" s="1"/>
  <c r="BQ69" i="1" s="1"/>
  <c r="BR69" i="1" s="1"/>
  <c r="BS69" i="1" s="1"/>
  <c r="BT69" i="1" s="1"/>
  <c r="BU69" i="1" s="1"/>
  <c r="AY4" i="1"/>
  <c r="BO4" i="1"/>
  <c r="AZ56" i="1"/>
  <c r="BA56" i="1" s="1"/>
  <c r="BB56" i="1" s="1"/>
  <c r="BC56" i="1" s="1"/>
  <c r="BD56" i="1" s="1"/>
  <c r="BE56" i="1" s="1"/>
  <c r="BF56" i="1" s="1"/>
  <c r="BG56" i="1" s="1"/>
  <c r="BH56" i="1" s="1"/>
  <c r="BI56" i="1" s="1"/>
  <c r="BJ56" i="1" s="1"/>
  <c r="BK56" i="1" s="1"/>
  <c r="BL56" i="1" s="1"/>
  <c r="BM56" i="1" s="1"/>
  <c r="BN56" i="1" s="1"/>
  <c r="BO56" i="1" s="1"/>
  <c r="BP56" i="1" s="1"/>
  <c r="BQ56" i="1" s="1"/>
  <c r="BR56" i="1" s="1"/>
  <c r="BS56" i="1" s="1"/>
  <c r="BT56" i="1" s="1"/>
  <c r="BU56" i="1" s="1"/>
  <c r="BN70" i="1"/>
  <c r="BO70" i="1" s="1"/>
  <c r="BP70" i="1" s="1"/>
  <c r="BQ70" i="1" s="1"/>
  <c r="BR70" i="1" s="1"/>
  <c r="BS70" i="1" s="1"/>
  <c r="BT70" i="1" s="1"/>
  <c r="BU70" i="1" s="1"/>
  <c r="BH4" i="1"/>
  <c r="BC60" i="1"/>
  <c r="BD60" i="1" s="1"/>
  <c r="BE60" i="1" s="1"/>
  <c r="BF60" i="1" s="1"/>
  <c r="BG60" i="1" s="1"/>
  <c r="BH60" i="1" s="1"/>
  <c r="BI60" i="1" s="1"/>
  <c r="BJ60" i="1" s="1"/>
  <c r="BK60" i="1" s="1"/>
  <c r="BL60" i="1" s="1"/>
  <c r="BM60" i="1" s="1"/>
  <c r="BN60" i="1" s="1"/>
  <c r="BO60" i="1" s="1"/>
  <c r="BP60" i="1" s="1"/>
  <c r="BQ60" i="1" s="1"/>
  <c r="BR60" i="1" s="1"/>
  <c r="BS60" i="1" s="1"/>
  <c r="BT60" i="1" s="1"/>
  <c r="BU60" i="1" s="1"/>
  <c r="BC4" i="1"/>
  <c r="BI65" i="1"/>
  <c r="BJ65" i="1" s="1"/>
  <c r="BK65" i="1" s="1"/>
  <c r="BL65" i="1" s="1"/>
  <c r="BM65" i="1" s="1"/>
  <c r="BN65" i="1" s="1"/>
  <c r="BO65" i="1" s="1"/>
  <c r="BP65" i="1" s="1"/>
  <c r="BQ65" i="1" s="1"/>
  <c r="BR65" i="1" s="1"/>
  <c r="BS65" i="1" s="1"/>
  <c r="BT65" i="1" s="1"/>
  <c r="BU65" i="1" s="1"/>
  <c r="BE62" i="1"/>
  <c r="BF62" i="1" s="1"/>
  <c r="BG62" i="1" s="1"/>
  <c r="BH62" i="1" s="1"/>
  <c r="BI62" i="1" s="1"/>
  <c r="BJ62" i="1" s="1"/>
  <c r="BK62" i="1" s="1"/>
  <c r="BL62" i="1" s="1"/>
  <c r="BM62" i="1" s="1"/>
  <c r="BN62" i="1" s="1"/>
  <c r="BO62" i="1" s="1"/>
  <c r="BP62" i="1" s="1"/>
  <c r="BQ62" i="1" s="1"/>
  <c r="BR62" i="1" s="1"/>
  <c r="BS62" i="1" s="1"/>
  <c r="BT62" i="1" s="1"/>
  <c r="BU62" i="1" s="1"/>
  <c r="B47" i="3"/>
  <c r="B48" i="3" s="1"/>
  <c r="B49" i="3" s="1"/>
  <c r="B50" i="3" s="1"/>
  <c r="B51" i="3" s="1"/>
  <c r="B52" i="3" s="1"/>
  <c r="B53" i="3" s="1"/>
  <c r="B54" i="3" s="1"/>
  <c r="B55" i="3" s="1"/>
  <c r="B56" i="3" s="1"/>
  <c r="B57" i="3" s="1"/>
  <c r="B58" i="3" s="1"/>
  <c r="B59" i="3" s="1"/>
  <c r="B60" i="3" s="1"/>
  <c r="B61" i="3" s="1"/>
  <c r="B62" i="3" s="1"/>
  <c r="B63" i="3" s="1"/>
  <c r="B64" i="3" s="1"/>
  <c r="B65" i="3" s="1"/>
  <c r="B66" i="3" s="1"/>
  <c r="AU6" i="1"/>
  <c r="BN71" i="1"/>
  <c r="BO71" i="1" s="1"/>
  <c r="BP71" i="1" s="1"/>
  <c r="BQ71" i="1" s="1"/>
  <c r="BR71" i="1" s="1"/>
  <c r="BS71" i="1" s="1"/>
  <c r="BT71" i="1" s="1"/>
  <c r="BU71" i="1" s="1"/>
  <c r="BN4" i="1"/>
  <c r="BE61" i="1"/>
  <c r="BF61" i="1" s="1"/>
  <c r="BG61" i="1" s="1"/>
  <c r="BH61" i="1" s="1"/>
  <c r="BI61" i="1" s="1"/>
  <c r="BJ61" i="1" s="1"/>
  <c r="BK61" i="1" s="1"/>
  <c r="BL61" i="1" s="1"/>
  <c r="BM61" i="1" s="1"/>
  <c r="BN61" i="1" s="1"/>
  <c r="BO61" i="1" s="1"/>
  <c r="BP61" i="1" s="1"/>
  <c r="BQ61" i="1" s="1"/>
  <c r="BR61" i="1" s="1"/>
  <c r="BS61" i="1" s="1"/>
  <c r="BT61" i="1" s="1"/>
  <c r="BU61" i="1" s="1"/>
  <c r="AX54" i="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T54" i="1" s="1"/>
  <c r="BU54" i="1" s="1"/>
  <c r="BW4" i="1"/>
  <c r="BB4" i="1"/>
  <c r="BH64" i="1"/>
  <c r="BI64" i="1" s="1"/>
  <c r="BJ64" i="1" s="1"/>
  <c r="BK64" i="1" s="1"/>
  <c r="BL64" i="1" s="1"/>
  <c r="BM64" i="1" s="1"/>
  <c r="BN64" i="1" s="1"/>
  <c r="BO64" i="1" s="1"/>
  <c r="BP64" i="1" s="1"/>
  <c r="BQ64" i="1" s="1"/>
  <c r="BR64" i="1" s="1"/>
  <c r="BS64" i="1" s="1"/>
  <c r="BT64" i="1" s="1"/>
  <c r="BU64" i="1" s="1"/>
  <c r="BC59" i="1"/>
  <c r="BD59" i="1" s="1"/>
  <c r="BE59" i="1" s="1"/>
  <c r="BF59" i="1" s="1"/>
  <c r="BG59" i="1" s="1"/>
  <c r="BH59" i="1" s="1"/>
  <c r="BI59" i="1" s="1"/>
  <c r="BJ59" i="1" s="1"/>
  <c r="BK59" i="1" s="1"/>
  <c r="BL59" i="1" s="1"/>
  <c r="BM59" i="1" s="1"/>
  <c r="BN59" i="1" s="1"/>
  <c r="BO59" i="1" s="1"/>
  <c r="BP59" i="1" s="1"/>
  <c r="BQ59" i="1" s="1"/>
  <c r="BR59" i="1" s="1"/>
  <c r="BS59" i="1" s="1"/>
  <c r="BT59" i="1" s="1"/>
  <c r="BU59" i="1" s="1"/>
  <c r="BA4" i="1"/>
  <c r="D80" i="3" l="1"/>
  <c r="D81" i="3" s="1"/>
  <c r="D82" i="3" s="1"/>
  <c r="D83" i="3" s="1"/>
  <c r="D84" i="3" s="1"/>
  <c r="D85" i="3" s="1"/>
  <c r="D86" i="3" s="1"/>
  <c r="D87" i="3" s="1"/>
  <c r="D88" i="3" s="1"/>
  <c r="D89" i="3" s="1"/>
  <c r="D90" i="3" s="1"/>
  <c r="D91" i="3" s="1"/>
  <c r="D92" i="3" s="1"/>
  <c r="D93" i="3" s="1"/>
  <c r="D94" i="3" s="1"/>
  <c r="BV58" i="1"/>
  <c r="BW58" i="1" s="1"/>
  <c r="BX58" i="1" s="1"/>
  <c r="BY58" i="1" s="1"/>
  <c r="BZ58" i="1" s="1"/>
  <c r="BV76" i="1"/>
  <c r="BW76" i="1" s="1"/>
  <c r="BX76" i="1" s="1"/>
  <c r="BY76" i="1" s="1"/>
  <c r="BZ76" i="1" s="1"/>
  <c r="BV77" i="1"/>
  <c r="BW77" i="1" s="1"/>
  <c r="BX77" i="1" s="1"/>
  <c r="BY77" i="1" s="1"/>
  <c r="BZ77" i="1" s="1"/>
  <c r="BV78" i="1"/>
  <c r="BW78" i="1" s="1"/>
  <c r="BX78" i="1" s="1"/>
  <c r="BY78" i="1" s="1"/>
  <c r="BZ78" i="1" s="1"/>
  <c r="BV69" i="1"/>
  <c r="BW69" i="1" s="1"/>
  <c r="BX69" i="1" s="1"/>
  <c r="BY69" i="1" s="1"/>
  <c r="BZ69" i="1" s="1"/>
  <c r="BV73" i="1"/>
  <c r="BW73" i="1" s="1"/>
  <c r="BX73" i="1" s="1"/>
  <c r="BY73" i="1" s="1"/>
  <c r="BZ73" i="1" s="1"/>
  <c r="BV62" i="1"/>
  <c r="BW62" i="1" s="1"/>
  <c r="BX62" i="1" s="1"/>
  <c r="BY62" i="1" s="1"/>
  <c r="BZ62" i="1" s="1"/>
  <c r="BV72" i="1"/>
  <c r="BW72" i="1" s="1"/>
  <c r="BX72" i="1" s="1"/>
  <c r="BY72" i="1" s="1"/>
  <c r="BZ72" i="1" s="1"/>
  <c r="BV59" i="1"/>
  <c r="BW59" i="1" s="1"/>
  <c r="BX59" i="1" s="1"/>
  <c r="BY59" i="1" s="1"/>
  <c r="BZ59" i="1" s="1"/>
  <c r="BV65" i="1"/>
  <c r="BW65" i="1" s="1"/>
  <c r="BX65" i="1" s="1"/>
  <c r="BY65" i="1" s="1"/>
  <c r="BZ65" i="1" s="1"/>
  <c r="BV74" i="1"/>
  <c r="BW74" i="1" s="1"/>
  <c r="BX74" i="1" s="1"/>
  <c r="BY74" i="1" s="1"/>
  <c r="BZ74" i="1" s="1"/>
  <c r="BV67" i="1"/>
  <c r="BW67" i="1" s="1"/>
  <c r="BX67" i="1" s="1"/>
  <c r="BY67" i="1" s="1"/>
  <c r="BZ67" i="1" s="1"/>
  <c r="BV64" i="1"/>
  <c r="BW64" i="1" s="1"/>
  <c r="BX64" i="1" s="1"/>
  <c r="BY64" i="1" s="1"/>
  <c r="BZ64" i="1" s="1"/>
  <c r="BV63" i="1"/>
  <c r="BW63" i="1" s="1"/>
  <c r="BX63" i="1" s="1"/>
  <c r="BY63" i="1" s="1"/>
  <c r="BZ63" i="1" s="1"/>
  <c r="BV75" i="1"/>
  <c r="BW75" i="1" s="1"/>
  <c r="BX75" i="1" s="1"/>
  <c r="BY75" i="1" s="1"/>
  <c r="BZ75" i="1" s="1"/>
  <c r="BV57" i="1"/>
  <c r="BW57" i="1" s="1"/>
  <c r="BX57" i="1" s="1"/>
  <c r="BY57" i="1" s="1"/>
  <c r="BZ57" i="1" s="1"/>
  <c r="BV55" i="1"/>
  <c r="BW55" i="1" s="1"/>
  <c r="BX55" i="1" s="1"/>
  <c r="BY55" i="1" s="1"/>
  <c r="BZ55" i="1" s="1"/>
  <c r="BV54" i="1"/>
  <c r="BW54" i="1" s="1"/>
  <c r="BX54" i="1" s="1"/>
  <c r="BY54" i="1" s="1"/>
  <c r="BZ54" i="1" s="1"/>
  <c r="BV70" i="1"/>
  <c r="BW70" i="1" s="1"/>
  <c r="BX70" i="1" s="1"/>
  <c r="BY70" i="1" s="1"/>
  <c r="BZ70" i="1" s="1"/>
  <c r="BV60" i="1"/>
  <c r="BW60" i="1" s="1"/>
  <c r="BX60" i="1" s="1"/>
  <c r="BY60" i="1" s="1"/>
  <c r="BZ60" i="1" s="1"/>
  <c r="BV53" i="1"/>
  <c r="BW53" i="1" s="1"/>
  <c r="BX53" i="1" s="1"/>
  <c r="BY53" i="1" s="1"/>
  <c r="BZ53" i="1" s="1"/>
  <c r="BV4" i="1"/>
  <c r="BV61" i="1"/>
  <c r="BW61" i="1" s="1"/>
  <c r="BX61" i="1" s="1"/>
  <c r="BY61" i="1" s="1"/>
  <c r="BZ61" i="1" s="1"/>
  <c r="BV56" i="1"/>
  <c r="BW56" i="1" s="1"/>
  <c r="BX56" i="1" s="1"/>
  <c r="BY56" i="1" s="1"/>
  <c r="BZ56" i="1" s="1"/>
  <c r="BV68" i="1"/>
  <c r="BW68" i="1" s="1"/>
  <c r="BX68" i="1" s="1"/>
  <c r="BY68" i="1" s="1"/>
  <c r="BZ68" i="1" s="1"/>
  <c r="BV66" i="1"/>
  <c r="BW66" i="1" s="1"/>
  <c r="BX66" i="1" s="1"/>
  <c r="BY66" i="1" s="1"/>
  <c r="BZ66" i="1" s="1"/>
  <c r="BV71" i="1"/>
  <c r="BW71" i="1" s="1"/>
  <c r="BX71" i="1" s="1"/>
  <c r="BY71" i="1" s="1"/>
  <c r="BZ71" i="1" s="1"/>
  <c r="B67" i="3"/>
  <c r="B68" i="3" s="1"/>
  <c r="AU8" i="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AU15" i="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AU40" i="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BP40" i="1" s="1"/>
  <c r="BQ40" i="1" s="1"/>
  <c r="BR40" i="1" s="1"/>
  <c r="BS40" i="1" s="1"/>
  <c r="BT40" i="1" s="1"/>
  <c r="BU40" i="1" s="1"/>
  <c r="BV40" i="1" s="1"/>
  <c r="BW40" i="1" s="1"/>
  <c r="BX40" i="1" s="1"/>
  <c r="BY40" i="1" s="1"/>
  <c r="BZ40" i="1" s="1"/>
  <c r="AU28" i="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BZ28" i="1" s="1"/>
  <c r="AU41" i="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BP41" i="1" s="1"/>
  <c r="BQ41" i="1" s="1"/>
  <c r="BR41" i="1" s="1"/>
  <c r="BS41" i="1" s="1"/>
  <c r="BT41" i="1" s="1"/>
  <c r="BU41" i="1" s="1"/>
  <c r="BV41" i="1" s="1"/>
  <c r="BW41" i="1" s="1"/>
  <c r="BX41" i="1" s="1"/>
  <c r="BY41" i="1" s="1"/>
  <c r="BZ41" i="1" s="1"/>
  <c r="AU39" i="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AU27" i="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AU32" i="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BT32" i="1" s="1"/>
  <c r="BU32" i="1" s="1"/>
  <c r="BV32" i="1" s="1"/>
  <c r="BW32" i="1" s="1"/>
  <c r="BX32" i="1" s="1"/>
  <c r="BY32" i="1" s="1"/>
  <c r="BZ32" i="1" s="1"/>
  <c r="AU14" i="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BT14" i="1" s="1"/>
  <c r="BU14" i="1" s="1"/>
  <c r="BV14" i="1" s="1"/>
  <c r="BW14" i="1" s="1"/>
  <c r="BX14" i="1" s="1"/>
  <c r="BY14" i="1" s="1"/>
  <c r="BZ14" i="1" s="1"/>
  <c r="AU22" i="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BZ22" i="1" s="1"/>
  <c r="AU25" i="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BZ25" i="1" s="1"/>
  <c r="AU19" i="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BZ19" i="1" s="1"/>
  <c r="AU23" i="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AU46" i="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BT46" i="1" s="1"/>
  <c r="BU46" i="1" s="1"/>
  <c r="BV46" i="1" s="1"/>
  <c r="BW46" i="1" s="1"/>
  <c r="BX46" i="1" s="1"/>
  <c r="BY46" i="1" s="1"/>
  <c r="BZ46" i="1" s="1"/>
  <c r="AU11" i="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AU51" i="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BT51" i="1" s="1"/>
  <c r="BU51" i="1" s="1"/>
  <c r="BV51" i="1" s="1"/>
  <c r="BW51" i="1" s="1"/>
  <c r="BX51" i="1" s="1"/>
  <c r="BY51" i="1" s="1"/>
  <c r="BZ51" i="1" s="1"/>
  <c r="AU29" i="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BT29" i="1" s="1"/>
  <c r="BU29" i="1" s="1"/>
  <c r="BV29" i="1" s="1"/>
  <c r="BW29" i="1" s="1"/>
  <c r="BX29" i="1" s="1"/>
  <c r="BY29" i="1" s="1"/>
  <c r="BZ29" i="1" s="1"/>
  <c r="AU47" i="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BT47" i="1" s="1"/>
  <c r="BU47" i="1" s="1"/>
  <c r="BV47" i="1" s="1"/>
  <c r="BW47" i="1" s="1"/>
  <c r="BX47" i="1" s="1"/>
  <c r="BY47" i="1" s="1"/>
  <c r="BZ47" i="1" s="1"/>
  <c r="AU26" i="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BZ26" i="1" s="1"/>
  <c r="AU18" i="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BT18" i="1" s="1"/>
  <c r="BU18" i="1" s="1"/>
  <c r="BV18" i="1" s="1"/>
  <c r="BW18" i="1" s="1"/>
  <c r="BX18" i="1" s="1"/>
  <c r="BY18" i="1" s="1"/>
  <c r="BZ18" i="1" s="1"/>
  <c r="AU37" i="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BU37" i="1" s="1"/>
  <c r="BV37" i="1" s="1"/>
  <c r="BW37" i="1" s="1"/>
  <c r="BX37" i="1" s="1"/>
  <c r="BY37" i="1" s="1"/>
  <c r="BZ37" i="1" s="1"/>
  <c r="AU9" i="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AU49" i="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BT49" i="1" s="1"/>
  <c r="BU49" i="1" s="1"/>
  <c r="BV49" i="1" s="1"/>
  <c r="BW49" i="1" s="1"/>
  <c r="BX49" i="1" s="1"/>
  <c r="BY49" i="1" s="1"/>
  <c r="BZ49" i="1" s="1"/>
  <c r="AU12" i="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BT12" i="1" s="1"/>
  <c r="BU12" i="1" s="1"/>
  <c r="BV12" i="1" s="1"/>
  <c r="BW12" i="1" s="1"/>
  <c r="BX12" i="1" s="1"/>
  <c r="BY12" i="1" s="1"/>
  <c r="BZ12" i="1" s="1"/>
  <c r="AU33" i="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BT33" i="1" s="1"/>
  <c r="BU33" i="1" s="1"/>
  <c r="BV33" i="1" s="1"/>
  <c r="BW33" i="1" s="1"/>
  <c r="BX33" i="1" s="1"/>
  <c r="BY33" i="1" s="1"/>
  <c r="BZ33" i="1" s="1"/>
  <c r="AU42" i="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BX42" i="1" s="1"/>
  <c r="BY42" i="1" s="1"/>
  <c r="BZ42" i="1" s="1"/>
  <c r="AU48" i="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BT48" i="1" s="1"/>
  <c r="BU48" i="1" s="1"/>
  <c r="BV48" i="1" s="1"/>
  <c r="BW48" i="1" s="1"/>
  <c r="BX48" i="1" s="1"/>
  <c r="BY48" i="1" s="1"/>
  <c r="BZ48" i="1" s="1"/>
  <c r="AU38" i="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BU38" i="1" s="1"/>
  <c r="BV38" i="1" s="1"/>
  <c r="BW38" i="1" s="1"/>
  <c r="BX38" i="1" s="1"/>
  <c r="BY38" i="1" s="1"/>
  <c r="BZ38" i="1" s="1"/>
  <c r="AU17" i="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BT17" i="1" s="1"/>
  <c r="BU17" i="1" s="1"/>
  <c r="BV17" i="1" s="1"/>
  <c r="BW17" i="1" s="1"/>
  <c r="BX17" i="1" s="1"/>
  <c r="BY17" i="1" s="1"/>
  <c r="BZ17" i="1" s="1"/>
  <c r="AU16" i="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BT16" i="1" s="1"/>
  <c r="BU16" i="1" s="1"/>
  <c r="BV16" i="1" s="1"/>
  <c r="BW16" i="1" s="1"/>
  <c r="BX16" i="1" s="1"/>
  <c r="BY16" i="1" s="1"/>
  <c r="BZ16" i="1" s="1"/>
  <c r="AU21" i="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BZ21" i="1" s="1"/>
  <c r="AU30" i="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T30" i="1" s="1"/>
  <c r="BU30" i="1" s="1"/>
  <c r="BV30" i="1" s="1"/>
  <c r="BW30" i="1" s="1"/>
  <c r="BX30" i="1" s="1"/>
  <c r="BY30" i="1" s="1"/>
  <c r="BZ30" i="1" s="1"/>
  <c r="AU20" i="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BZ20" i="1" s="1"/>
  <c r="AU4" i="1"/>
  <c r="AU31" i="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BZ31" i="1" s="1"/>
  <c r="AU24" i="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BZ24" i="1" s="1"/>
  <c r="AU43" i="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BP43" i="1" s="1"/>
  <c r="BQ43" i="1" s="1"/>
  <c r="BR43" i="1" s="1"/>
  <c r="BS43" i="1" s="1"/>
  <c r="BT43" i="1" s="1"/>
  <c r="BU43" i="1" s="1"/>
  <c r="BV43" i="1" s="1"/>
  <c r="BW43" i="1" s="1"/>
  <c r="BX43" i="1" s="1"/>
  <c r="BY43" i="1" s="1"/>
  <c r="BZ43" i="1" s="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BT52" i="1" s="1"/>
  <c r="BU52" i="1" s="1"/>
  <c r="BV52" i="1" s="1"/>
  <c r="BW52" i="1" s="1"/>
  <c r="BX52" i="1" s="1"/>
  <c r="BY52" i="1" s="1"/>
  <c r="BZ52" i="1" s="1"/>
  <c r="AU34" i="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BT34" i="1" s="1"/>
  <c r="BU34" i="1" s="1"/>
  <c r="BV34" i="1" s="1"/>
  <c r="BW34" i="1" s="1"/>
  <c r="BX34" i="1" s="1"/>
  <c r="BY34" i="1" s="1"/>
  <c r="BZ34" i="1" s="1"/>
  <c r="AU10" i="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AU50" i="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BT50" i="1" s="1"/>
  <c r="BU50" i="1" s="1"/>
  <c r="BV50" i="1" s="1"/>
  <c r="BW50" i="1" s="1"/>
  <c r="BX50" i="1" s="1"/>
  <c r="BY50" i="1" s="1"/>
  <c r="BZ50" i="1" s="1"/>
  <c r="AU45" i="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BZ45" i="1" s="1"/>
  <c r="AU44" i="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BP44" i="1" s="1"/>
  <c r="BQ44" i="1" s="1"/>
  <c r="BR44" i="1" s="1"/>
  <c r="BS44" i="1" s="1"/>
  <c r="BT44" i="1" s="1"/>
  <c r="BU44" i="1" s="1"/>
  <c r="BV44" i="1" s="1"/>
  <c r="BW44" i="1" s="1"/>
  <c r="BX44" i="1" s="1"/>
  <c r="BY44" i="1" s="1"/>
  <c r="BZ44" i="1" s="1"/>
  <c r="AU13" i="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BT13" i="1" s="1"/>
  <c r="BU13" i="1" s="1"/>
  <c r="BV13" i="1" s="1"/>
  <c r="BW13" i="1" s="1"/>
  <c r="BX13" i="1" s="1"/>
  <c r="BY13" i="1" s="1"/>
  <c r="BZ13" i="1" s="1"/>
  <c r="AU36" i="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BZ36" i="1" s="1"/>
  <c r="AU35" i="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BT35" i="1" s="1"/>
  <c r="BU35" i="1" s="1"/>
  <c r="BV35" i="1" s="1"/>
  <c r="BW35" i="1" s="1"/>
  <c r="BX35" i="1" s="1"/>
  <c r="BY35" i="1" s="1"/>
  <c r="BZ35" i="1" s="1"/>
  <c r="B69" i="3" l="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F19" i="1"/>
  <c r="I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IPAO</author>
    <author>Hunt, Charles D. (HQ-IN020)</author>
  </authors>
  <commentList>
    <comment ref="A1" authorId="0" shapeId="0" xr:uid="{00000000-0006-0000-0100-00000100000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CA4" authorId="1" shapeId="0" xr:uid="{00000000-0006-0000-0100-000002000000}">
      <text>
        <r>
          <rPr>
            <b/>
            <sz val="9"/>
            <color indexed="81"/>
            <rFont val="Tahoma"/>
            <family val="2"/>
          </rPr>
          <t xml:space="preserve">Hunt:  </t>
        </r>
        <r>
          <rPr>
            <sz val="9"/>
            <color indexed="81"/>
            <rFont val="Tahoma"/>
            <family val="2"/>
          </rPr>
          <t xml:space="preserve">Geometric Mean of last three years projection (2027-2029)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cdhunt</author>
  </authors>
  <commentList>
    <comment ref="C1" authorId="0" shapeId="0" xr:uid="{00000000-0006-0000-0200-000001000000}">
      <text>
        <r>
          <rPr>
            <b/>
            <sz val="9"/>
            <color indexed="81"/>
            <rFont val="Tahoma"/>
            <family val="2"/>
          </rPr>
          <t>cdhunt:</t>
        </r>
        <r>
          <rPr>
            <sz val="9"/>
            <color indexed="81"/>
            <rFont val="Tahoma"/>
            <family val="2"/>
          </rPr>
          <t xml:space="preserve">
data from ToPlot_v3 FY23 Tab</t>
        </r>
      </text>
    </comment>
  </commentList>
</comments>
</file>

<file path=xl/sharedStrings.xml><?xml version="1.0" encoding="utf-8"?>
<sst xmlns="http://schemas.openxmlformats.org/spreadsheetml/2006/main" count="113" uniqueCount="106">
  <si>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</si>
  <si>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</si>
  <si>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</si>
  <si>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</si>
  <si>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</si>
  <si>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</si>
  <si>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</si>
  <si>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</si>
  <si>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</si>
  <si>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</si>
  <si>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</si>
  <si>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</si>
  <si>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</si>
  <si>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</si>
  <si>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</si>
  <si>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</si>
  <si>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</si>
  <si>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</si>
  <si>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</si>
  <si>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</si>
  <si>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</si>
  <si>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</si>
  <si>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</si>
  <si>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</si>
  <si>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</si>
  <si>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</si>
  <si>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</si>
  <si>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</si>
  <si>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</si>
  <si>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</si>
  <si>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</si>
  <si>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</si>
  <si>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</si>
  <si>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</si>
  <si>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</si>
  <si>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</si>
  <si>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</si>
  <si>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</si>
  <si>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</si>
  <si>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</si>
  <si>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</si>
  <si>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</si>
  <si>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</si>
  <si>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</si>
  <si>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</si>
  <si>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</si>
  <si>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</si>
  <si>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</si>
  <si>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</si>
  <si>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</si>
  <si>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</si>
  <si>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</si>
  <si>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</si>
  <si>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</si>
  <si>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</si>
  <si>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</si>
  <si>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</si>
  <si>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</si>
  <si>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</si>
  <si>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</si>
  <si>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</si>
  <si>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</si>
  <si>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</si>
  <si>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</si>
  <si>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</si>
  <si>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</si>
  <si>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</si>
  <si>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</si>
  <si>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</si>
  <si>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</si>
  <si>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</si>
  <si>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</si>
  <si>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</si>
  <si>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</si>
  <si>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</si>
  <si>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</si>
  <si>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</si>
  <si>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</si>
  <si>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</si>
  <si>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</si>
  <si>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</si>
  <si>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</si>
  <si>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</si>
  <si>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</si>
  <si>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</si>
  <si>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FROM 2024</t>
  </si>
  <si>
    <t>FROM 2025</t>
  </si>
  <si>
    <t>NNSI FAQ</t>
  </si>
  <si>
    <t>FROM 2026</t>
  </si>
  <si>
    <t>FROM 2027</t>
  </si>
  <si>
    <t>FROM 2028</t>
  </si>
  <si>
    <t>FROM 2029</t>
  </si>
  <si>
    <t>FROM 2030</t>
  </si>
  <si>
    <t>FROM 2031</t>
  </si>
  <si>
    <t>FROM 2032</t>
  </si>
  <si>
    <r>
      <t xml:space="preserve">The inflation tables are provided for the </t>
    </r>
    <r>
      <rPr>
        <b/>
        <u/>
        <sz val="10"/>
        <rFont val="Courier"/>
      </rPr>
      <t>purposes of estimating new efforts and for normalizing historical cost from prior missions</t>
    </r>
    <r>
      <rPr>
        <b/>
        <sz val="10"/>
        <rFont val="Courier"/>
      </rPr>
      <t>.</t>
    </r>
    <r>
      <rPr>
        <sz val="10"/>
        <rFont val="Courier"/>
        <family val="3"/>
      </rPr>
      <t xml:space="preserve">  These factors </t>
    </r>
    <r>
      <rPr>
        <b/>
        <u/>
        <sz val="10"/>
        <rFont val="Courier"/>
      </rPr>
      <t>should NOT be used to estimate NASA CS personnel costs nor should they be used if you have a contract in place</t>
    </r>
    <r>
      <rPr>
        <sz val="10"/>
        <rFont val="Courier"/>
        <family val="3"/>
      </rPr>
      <t xml:space="preserv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For your added information, there is an embedded Frequently Asked Questions (FAQ) document.  Simply click on the image below.
</t>
    </r>
  </si>
  <si>
    <t>*</t>
  </si>
  <si>
    <t>FROM 2033</t>
  </si>
  <si>
    <t>Data through Sept 2024</t>
  </si>
  <si>
    <t>NASA NEW START INFLATION INDEX--(ACTUALS THRU September 2024)</t>
  </si>
  <si>
    <t>FROM 2034</t>
  </si>
  <si>
    <t>For you convenience, above is a quick lookup table.  The Inflation Table Tab has detailed information by year.</t>
  </si>
  <si>
    <t>Input</t>
  </si>
  <si>
    <t>Output</t>
  </si>
  <si>
    <t>Legend</t>
  </si>
  <si>
    <t>NASA FY24 Inflation Tables - to be utilized in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</si>
</sst>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
    <numFmt numFmtId="167" formatCode="0.0000"/>
    <numFmt numFmtId="168" formatCode="0.00000"/>
  </numFmts>
  <fonts count="24" x14ac:knownFonts="1">
    <font>
      <sz val="10"/>
      <name val="Courier"/>
    </font>
    <font>
      <sz val="11"/>
      <color theme="1"/>
      <name val="Calibri"/>
      <family val="2"/>
      <scheme val="mino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
      <b/>
      <sz val="10"/>
      <name val="Courier"/>
    </font>
    <font>
      <b/>
      <u/>
      <sz val="10"/>
      <name val="Courier"/>
    </font>
    <font>
      <b/>
      <sz val="8"/>
      <color rgb="FF7030A0"/>
      <name val="Helv"/>
    </font>
    <font>
      <b/>
      <sz val="8"/>
      <color rgb="FFFFFF00"/>
      <name val="Helv"/>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7030A0"/>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4">
    <xf numFmtId="0" fontId="0" fillId="0" borderId="0"/>
    <xf numFmtId="4" fontId="2" fillId="0" borderId="0" applyFont="0" applyFill="0" applyBorder="0" applyAlignment="0" applyProtection="0"/>
    <xf numFmtId="164" fontId="4" fillId="0" borderId="0" applyNumberFormat="0" applyAlignment="0" applyProtection="0">
      <alignment horizontal="center"/>
    </xf>
    <xf numFmtId="43" fontId="1" fillId="0" borderId="0" applyFont="0" applyFill="0" applyBorder="0" applyAlignment="0" applyProtection="0"/>
  </cellStyleXfs>
  <cellXfs count="142">
    <xf numFmtId="0" fontId="0" fillId="0" borderId="0" xfId="0"/>
    <xf numFmtId="164" fontId="5" fillId="2" borderId="1" xfId="0" applyNumberFormat="1" applyFont="1" applyFill="1" applyBorder="1" applyAlignment="1">
      <alignment horizontal="center"/>
    </xf>
    <xf numFmtId="1" fontId="9" fillId="0" borderId="0" xfId="0" applyNumberFormat="1" applyFont="1" applyFill="1" applyBorder="1"/>
    <xf numFmtId="164" fontId="9" fillId="0" borderId="0" xfId="0" applyNumberFormat="1" applyFont="1" applyFill="1" applyBorder="1"/>
    <xf numFmtId="1" fontId="9" fillId="0" borderId="0" xfId="0" applyNumberFormat="1" applyFont="1" applyFill="1" applyBorder="1" applyAlignment="1">
      <alignment horizontal="right"/>
    </xf>
    <xf numFmtId="167" fontId="0" fillId="0" borderId="0" xfId="0" applyNumberFormat="1"/>
    <xf numFmtId="0" fontId="5" fillId="2" borderId="1" xfId="0" applyNumberFormat="1" applyFont="1" applyFill="1" applyBorder="1"/>
    <xf numFmtId="0" fontId="8" fillId="2" borderId="0" xfId="0" applyNumberFormat="1" applyFont="1" applyFill="1" applyBorder="1"/>
    <xf numFmtId="0" fontId="5" fillId="2" borderId="2" xfId="0" applyNumberFormat="1" applyFont="1" applyFill="1" applyBorder="1"/>
    <xf numFmtId="0" fontId="5" fillId="2" borderId="0" xfId="0" applyNumberFormat="1" applyFont="1" applyFill="1" applyBorder="1"/>
    <xf numFmtId="0" fontId="3" fillId="2" borderId="1" xfId="0" applyNumberFormat="1" applyFont="1" applyFill="1" applyBorder="1"/>
    <xf numFmtId="0" fontId="3" fillId="2" borderId="0" xfId="0" applyNumberFormat="1" applyFont="1" applyFill="1" applyBorder="1"/>
    <xf numFmtId="0" fontId="3" fillId="2" borderId="2" xfId="0" applyNumberFormat="1" applyFont="1" applyFill="1" applyBorder="1"/>
    <xf numFmtId="0" fontId="3" fillId="2" borderId="3" xfId="0" applyNumberFormat="1" applyFont="1" applyFill="1" applyBorder="1"/>
    <xf numFmtId="0" fontId="3" fillId="2" borderId="4" xfId="0" applyNumberFormat="1" applyFont="1" applyFill="1" applyBorder="1"/>
    <xf numFmtId="0" fontId="7" fillId="2" borderId="3" xfId="0" applyNumberFormat="1" applyFont="1" applyFill="1" applyBorder="1"/>
    <xf numFmtId="0" fontId="7" fillId="2" borderId="4" xfId="0" applyNumberFormat="1" applyFont="1" applyFill="1" applyBorder="1"/>
    <xf numFmtId="0" fontId="5" fillId="2" borderId="3" xfId="0" applyNumberFormat="1" applyFont="1" applyFill="1" applyBorder="1"/>
    <xf numFmtId="0" fontId="7" fillId="2" borderId="2" xfId="0" applyNumberFormat="1" applyFont="1" applyFill="1" applyBorder="1"/>
    <xf numFmtId="165" fontId="5" fillId="2" borderId="1" xfId="0" applyNumberFormat="1" applyFont="1" applyFill="1" applyBorder="1" applyAlignment="1">
      <alignment horizontal="center"/>
    </xf>
    <xf numFmtId="165" fontId="5" fillId="2" borderId="2" xfId="0" applyNumberFormat="1" applyFont="1" applyFill="1" applyBorder="1" applyAlignment="1">
      <alignment horizontal="center"/>
    </xf>
    <xf numFmtId="165" fontId="5" fillId="2" borderId="0" xfId="0" applyNumberFormat="1" applyFont="1" applyFill="1" applyBorder="1" applyAlignment="1">
      <alignment horizontal="center"/>
    </xf>
    <xf numFmtId="0" fontId="6" fillId="2" borderId="1" xfId="2" applyNumberFormat="1" applyFont="1" applyFill="1" applyBorder="1" applyAlignment="1">
      <alignment horizontal="center"/>
    </xf>
    <xf numFmtId="0" fontId="6" fillId="2" borderId="2" xfId="2" applyNumberFormat="1" applyFont="1" applyFill="1" applyBorder="1" applyAlignment="1" applyProtection="1">
      <alignment horizontal="center"/>
      <protection locked="0"/>
    </xf>
    <xf numFmtId="0" fontId="5" fillId="2" borderId="0" xfId="0" applyNumberFormat="1" applyFont="1" applyFill="1" applyBorder="1" applyAlignment="1">
      <alignment horizontal="center"/>
    </xf>
    <xf numFmtId="164" fontId="5" fillId="2" borderId="2" xfId="0" applyNumberFormat="1" applyFont="1" applyFill="1" applyBorder="1" applyAlignment="1">
      <alignment horizontal="center"/>
    </xf>
    <xf numFmtId="164" fontId="5" fillId="2" borderId="0"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3" fillId="2" borderId="5" xfId="0" applyNumberFormat="1" applyFont="1" applyFill="1" applyBorder="1" applyAlignment="1">
      <alignment horizontal="center"/>
    </xf>
    <xf numFmtId="164" fontId="3" fillId="2" borderId="3" xfId="0" applyNumberFormat="1" applyFont="1" applyFill="1" applyBorder="1" applyAlignment="1">
      <alignment horizontal="center"/>
    </xf>
    <xf numFmtId="0" fontId="3" fillId="2" borderId="3" xfId="0" applyNumberFormat="1" applyFont="1" applyFill="1" applyBorder="1" applyAlignment="1">
      <alignment horizontal="center"/>
    </xf>
    <xf numFmtId="0" fontId="3" fillId="2" borderId="4" xfId="0" applyNumberFormat="1" applyFont="1" applyFill="1" applyBorder="1" applyAlignment="1">
      <alignment horizontal="center"/>
    </xf>
    <xf numFmtId="0" fontId="5" fillId="2" borderId="5" xfId="0" applyNumberFormat="1" applyFont="1" applyFill="1" applyBorder="1" applyAlignment="1">
      <alignment horizontal="center"/>
    </xf>
    <xf numFmtId="0" fontId="7" fillId="2" borderId="3" xfId="0" applyNumberFormat="1" applyFont="1" applyFill="1" applyBorder="1" applyAlignment="1">
      <alignment horizontal="center"/>
    </xf>
    <xf numFmtId="0" fontId="7" fillId="2" borderId="4" xfId="0" applyNumberFormat="1" applyFont="1" applyFill="1" applyBorder="1" applyAlignment="1">
      <alignment horizontal="center"/>
    </xf>
    <xf numFmtId="0" fontId="5" fillId="2" borderId="3" xfId="0" applyNumberFormat="1" applyFont="1" applyFill="1" applyBorder="1" applyAlignment="1">
      <alignment horizontal="center"/>
    </xf>
    <xf numFmtId="0" fontId="7" fillId="2" borderId="2" xfId="0" applyNumberFormat="1" applyFont="1" applyFill="1" applyBorder="1" applyAlignment="1">
      <alignment horizontal="center"/>
    </xf>
    <xf numFmtId="0" fontId="3" fillId="2" borderId="0" xfId="0" applyNumberFormat="1" applyFont="1" applyFill="1" applyBorder="1" applyAlignment="1">
      <alignment horizontal="center"/>
    </xf>
    <xf numFmtId="164" fontId="3" fillId="2" borderId="2"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0" xfId="0" applyNumberFormat="1" applyFont="1" applyFill="1" applyBorder="1" applyAlignment="1">
      <alignment horizontal="center"/>
    </xf>
    <xf numFmtId="0" fontId="5" fillId="2" borderId="3" xfId="0" applyNumberFormat="1" applyFont="1" applyFill="1" applyBorder="1" applyAlignment="1"/>
    <xf numFmtId="0" fontId="5" fillId="2" borderId="0" xfId="0" applyNumberFormat="1" applyFont="1" applyFill="1" applyBorder="1" applyAlignment="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right"/>
    </xf>
    <xf numFmtId="0" fontId="6" fillId="2" borderId="0" xfId="2" applyNumberFormat="1" applyFont="1" applyFill="1" applyBorder="1" applyAlignment="1"/>
    <xf numFmtId="0" fontId="6" fillId="2" borderId="0" xfId="2" applyNumberFormat="1" applyFont="1" applyFill="1" applyBorder="1" applyAlignment="1">
      <alignment horizontal="center"/>
    </xf>
    <xf numFmtId="0" fontId="6" fillId="2" borderId="0" xfId="2" applyNumberFormat="1" applyFont="1" applyFill="1" applyBorder="1" applyAlignment="1" applyProtection="1">
      <alignment horizontal="center"/>
      <protection locked="0"/>
    </xf>
    <xf numFmtId="0" fontId="7" fillId="2" borderId="0" xfId="0" applyNumberFormat="1" applyFont="1" applyFill="1" applyBorder="1" applyAlignment="1">
      <alignment horizontal="center"/>
    </xf>
    <xf numFmtId="0" fontId="7" fillId="2" borderId="0" xfId="0" applyNumberFormat="1" applyFont="1" applyFill="1" applyBorder="1"/>
    <xf numFmtId="0" fontId="6" fillId="2" borderId="2" xfId="2" applyNumberFormat="1" applyFont="1" applyFill="1" applyBorder="1" applyAlignment="1">
      <alignment horizontal="center"/>
    </xf>
    <xf numFmtId="0" fontId="6" fillId="2" borderId="2" xfId="1" applyNumberFormat="1" applyFont="1" applyFill="1" applyBorder="1" applyAlignment="1">
      <alignment horizontal="center"/>
    </xf>
    <xf numFmtId="0" fontId="3" fillId="2" borderId="0" xfId="0" applyNumberFormat="1" applyFont="1" applyFill="1" applyBorder="1" applyAlignment="1"/>
    <xf numFmtId="0" fontId="3" fillId="2" borderId="0" xfId="2" applyNumberFormat="1" applyFont="1" applyFill="1" applyBorder="1" applyAlignment="1"/>
    <xf numFmtId="0" fontId="5" fillId="2" borderId="4" xfId="0" applyNumberFormat="1" applyFont="1" applyFill="1" applyBorder="1" applyAlignment="1">
      <alignment horizontal="center"/>
    </xf>
    <xf numFmtId="0" fontId="3" fillId="2" borderId="3" xfId="0" applyNumberFormat="1" applyFont="1" applyFill="1" applyBorder="1" applyAlignment="1"/>
    <xf numFmtId="166" fontId="5" fillId="2" borderId="0" xfId="0" applyNumberFormat="1" applyFont="1" applyFill="1" applyBorder="1"/>
    <xf numFmtId="0" fontId="5" fillId="2" borderId="2" xfId="0" applyNumberFormat="1" applyFont="1" applyFill="1" applyBorder="1" applyAlignment="1">
      <alignment horizontal="center"/>
    </xf>
    <xf numFmtId="0" fontId="3" fillId="2" borderId="4" xfId="0" applyNumberFormat="1" applyFont="1" applyFill="1" applyBorder="1" applyAlignment="1"/>
    <xf numFmtId="0" fontId="3" fillId="2" borderId="6" xfId="0" applyNumberFormat="1" applyFont="1" applyFill="1" applyBorder="1"/>
    <xf numFmtId="164" fontId="3" fillId="2" borderId="7" xfId="0" applyNumberFormat="1" applyFont="1" applyFill="1" applyBorder="1" applyAlignment="1">
      <alignment horizontal="center"/>
    </xf>
    <xf numFmtId="0" fontId="6" fillId="2" borderId="1" xfId="2" applyNumberFormat="1" applyFont="1" applyFill="1" applyBorder="1" applyAlignment="1" applyProtection="1">
      <alignment horizontal="center"/>
      <protection locked="0"/>
    </xf>
    <xf numFmtId="164" fontId="3" fillId="2" borderId="5" xfId="0" applyNumberFormat="1" applyFont="1" applyFill="1" applyBorder="1" applyAlignment="1">
      <alignment horizontal="center"/>
    </xf>
    <xf numFmtId="0" fontId="3" fillId="2" borderId="5" xfId="0" applyNumberFormat="1" applyFont="1" applyFill="1" applyBorder="1" applyAlignment="1"/>
    <xf numFmtId="0" fontId="6" fillId="2" borderId="2" xfId="2" applyNumberFormat="1" applyFont="1" applyFill="1" applyBorder="1" applyAlignment="1">
      <alignment horizontal="right"/>
    </xf>
    <xf numFmtId="0" fontId="5" fillId="2" borderId="2" xfId="0" applyNumberFormat="1" applyFont="1" applyFill="1" applyBorder="1" applyAlignment="1" applyProtection="1">
      <alignment horizontal="center"/>
      <protection locked="0"/>
    </xf>
    <xf numFmtId="0" fontId="5" fillId="2" borderId="7" xfId="0" applyNumberFormat="1" applyFont="1" applyFill="1" applyBorder="1" applyAlignment="1"/>
    <xf numFmtId="0" fontId="3" fillId="2" borderId="8" xfId="0" applyNumberFormat="1" applyFont="1" applyFill="1" applyBorder="1" applyAlignment="1"/>
    <xf numFmtId="0" fontId="3" fillId="2" borderId="6" xfId="0" applyNumberFormat="1" applyFont="1" applyFill="1" applyBorder="1" applyAlignment="1"/>
    <xf numFmtId="0" fontId="3" fillId="2" borderId="8" xfId="0" applyNumberFormat="1" applyFont="1" applyFill="1" applyBorder="1"/>
    <xf numFmtId="0" fontId="3" fillId="2" borderId="7" xfId="0" applyNumberFormat="1" applyFont="1" applyFill="1" applyBorder="1" applyAlignment="1"/>
    <xf numFmtId="0" fontId="3" fillId="2" borderId="2" xfId="0" applyNumberFormat="1" applyFont="1" applyFill="1" applyBorder="1" applyAlignment="1"/>
    <xf numFmtId="0" fontId="7" fillId="2" borderId="6" xfId="0" applyNumberFormat="1" applyFont="1" applyFill="1" applyBorder="1"/>
    <xf numFmtId="0" fontId="7" fillId="2" borderId="8" xfId="0" applyNumberFormat="1" applyFont="1" applyFill="1" applyBorder="1"/>
    <xf numFmtId="0" fontId="3" fillId="2" borderId="7" xfId="0" applyNumberFormat="1" applyFont="1" applyFill="1" applyBorder="1"/>
    <xf numFmtId="166" fontId="13" fillId="0" borderId="0" xfId="0" applyNumberFormat="1" applyFont="1" applyAlignment="1">
      <alignment horizontal="right"/>
    </xf>
    <xf numFmtId="166" fontId="13" fillId="0" borderId="0" xfId="0" applyNumberFormat="1" applyFont="1"/>
    <xf numFmtId="167" fontId="9" fillId="3" borderId="0" xfId="0" applyNumberFormat="1" applyFont="1" applyFill="1" applyBorder="1"/>
    <xf numFmtId="0" fontId="0" fillId="0" borderId="0" xfId="0" applyAlignment="1">
      <alignment horizontal="center"/>
    </xf>
    <xf numFmtId="164" fontId="9" fillId="4" borderId="0" xfId="0" applyNumberFormat="1" applyFont="1" applyFill="1" applyBorder="1"/>
    <xf numFmtId="164" fontId="9" fillId="3" borderId="0" xfId="0" applyNumberFormat="1" applyFont="1" applyFill="1" applyBorder="1"/>
    <xf numFmtId="0" fontId="0" fillId="5" borderId="0" xfId="0" applyFill="1"/>
    <xf numFmtId="0" fontId="16" fillId="5" borderId="0" xfId="0" applyFont="1" applyFill="1"/>
    <xf numFmtId="167" fontId="0" fillId="5" borderId="0" xfId="0" applyNumberFormat="1" applyFill="1"/>
    <xf numFmtId="167" fontId="16" fillId="5" borderId="0" xfId="0" applyNumberFormat="1" applyFont="1" applyFill="1"/>
    <xf numFmtId="0" fontId="0" fillId="7" borderId="0" xfId="0" applyFill="1"/>
    <xf numFmtId="0" fontId="16" fillId="7" borderId="0" xfId="0" applyFont="1" applyFill="1"/>
    <xf numFmtId="168" fontId="18" fillId="0" borderId="0" xfId="0" applyNumberFormat="1" applyFont="1" applyAlignment="1">
      <alignment horizontal="right"/>
    </xf>
    <xf numFmtId="10" fontId="5" fillId="2" borderId="2" xfId="0" applyNumberFormat="1" applyFont="1" applyFill="1" applyBorder="1" applyAlignment="1">
      <alignment horizontal="center"/>
    </xf>
    <xf numFmtId="0" fontId="7" fillId="8" borderId="10" xfId="0" applyNumberFormat="1" applyFont="1" applyFill="1" applyBorder="1" applyAlignment="1">
      <alignment horizontal="center"/>
    </xf>
    <xf numFmtId="0" fontId="7" fillId="8" borderId="13" xfId="0" applyNumberFormat="1" applyFont="1" applyFill="1" applyBorder="1" applyAlignment="1">
      <alignment horizontal="center"/>
    </xf>
    <xf numFmtId="0" fontId="3" fillId="8" borderId="13" xfId="0" applyNumberFormat="1" applyFont="1" applyFill="1" applyBorder="1" applyAlignment="1">
      <alignment horizontal="center"/>
    </xf>
    <xf numFmtId="0" fontId="3" fillId="8" borderId="9" xfId="0" applyNumberFormat="1" applyFont="1" applyFill="1" applyBorder="1"/>
    <xf numFmtId="0" fontId="3" fillId="8" borderId="15" xfId="0" applyNumberFormat="1" applyFont="1" applyFill="1" applyBorder="1"/>
    <xf numFmtId="0" fontId="3" fillId="8" borderId="11" xfId="0" applyNumberFormat="1" applyFont="1" applyFill="1" applyBorder="1" applyAlignment="1">
      <alignment horizontal="center"/>
    </xf>
    <xf numFmtId="0" fontId="19" fillId="6" borderId="19" xfId="0" applyNumberFormat="1" applyFont="1" applyFill="1" applyBorder="1" applyAlignment="1">
      <alignment horizontal="center"/>
    </xf>
    <xf numFmtId="0" fontId="19" fillId="6" borderId="20" xfId="0" applyNumberFormat="1" applyFont="1" applyFill="1" applyBorder="1" applyAlignment="1">
      <alignment horizontal="center"/>
    </xf>
    <xf numFmtId="0" fontId="19" fillId="6" borderId="21" xfId="0" applyNumberFormat="1" applyFont="1" applyFill="1" applyBorder="1" applyAlignment="1">
      <alignment horizontal="center"/>
    </xf>
    <xf numFmtId="0" fontId="19" fillId="6" borderId="23" xfId="0" applyNumberFormat="1" applyFont="1" applyFill="1" applyBorder="1" applyAlignment="1">
      <alignment horizontal="center"/>
    </xf>
    <xf numFmtId="43" fontId="0" fillId="0" borderId="0" xfId="0" applyNumberFormat="1"/>
    <xf numFmtId="167" fontId="9" fillId="9" borderId="0" xfId="0" applyNumberFormat="1" applyFont="1" applyFill="1" applyBorder="1"/>
    <xf numFmtId="10" fontId="5" fillId="2" borderId="1"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8" xfId="0" applyNumberFormat="1" applyFont="1" applyFill="1" applyBorder="1" applyAlignment="1">
      <alignment horizontal="center"/>
    </xf>
    <xf numFmtId="0" fontId="5" fillId="8" borderId="12" xfId="0" applyNumberFormat="1" applyFont="1" applyFill="1" applyBorder="1" applyAlignment="1">
      <alignment horizontal="left"/>
    </xf>
    <xf numFmtId="0" fontId="7" fillId="8" borderId="14" xfId="0" applyNumberFormat="1" applyFont="1" applyFill="1" applyBorder="1" applyAlignment="1">
      <alignment horizontal="center"/>
    </xf>
    <xf numFmtId="0" fontId="22" fillId="5" borderId="18" xfId="0" applyNumberFormat="1" applyFont="1" applyFill="1" applyBorder="1" applyAlignment="1">
      <alignment horizontal="center"/>
    </xf>
    <xf numFmtId="0" fontId="22" fillId="5" borderId="24" xfId="0" applyNumberFormat="1" applyFont="1" applyFill="1" applyBorder="1" applyAlignment="1">
      <alignment horizontal="center"/>
    </xf>
    <xf numFmtId="0" fontId="22" fillId="5" borderId="22" xfId="0" applyNumberFormat="1" applyFont="1" applyFill="1" applyBorder="1" applyAlignment="1">
      <alignment horizontal="center"/>
    </xf>
    <xf numFmtId="164" fontId="23" fillId="10" borderId="25" xfId="0" applyNumberFormat="1" applyFont="1" applyFill="1" applyBorder="1" applyAlignment="1">
      <alignment horizontal="center"/>
    </xf>
    <xf numFmtId="0" fontId="0" fillId="7" borderId="0" xfId="0" applyFill="1" applyAlignment="1">
      <alignment horizontal="center"/>
    </xf>
    <xf numFmtId="0" fontId="7" fillId="8" borderId="16" xfId="0" applyNumberFormat="1" applyFont="1" applyFill="1" applyBorder="1" applyAlignment="1">
      <alignment horizontal="center"/>
    </xf>
    <xf numFmtId="0" fontId="7" fillId="8" borderId="17" xfId="0" applyNumberFormat="1" applyFont="1" applyFill="1" applyBorder="1" applyAlignment="1">
      <alignment horizontal="center"/>
    </xf>
    <xf numFmtId="0" fontId="3" fillId="2" borderId="27" xfId="0" applyNumberFormat="1" applyFont="1" applyFill="1" applyBorder="1"/>
    <xf numFmtId="0" fontId="16" fillId="7" borderId="0" xfId="0" applyFont="1" applyFill="1" applyAlignment="1">
      <alignment vertical="top" wrapText="1"/>
    </xf>
    <xf numFmtId="0" fontId="0" fillId="7" borderId="0" xfId="0" applyFill="1" applyAlignment="1">
      <alignment wrapText="1"/>
    </xf>
    <xf numFmtId="0" fontId="0" fillId="7" borderId="21" xfId="0" applyFill="1" applyBorder="1" applyAlignment="1">
      <alignment horizontal="center"/>
    </xf>
    <xf numFmtId="0" fontId="0" fillId="7" borderId="18" xfId="0" applyFill="1" applyBorder="1" applyAlignment="1">
      <alignment horizontal="center"/>
    </xf>
    <xf numFmtId="0" fontId="0" fillId="7" borderId="22" xfId="0" applyFill="1" applyBorder="1" applyAlignment="1">
      <alignment horizontal="center"/>
    </xf>
    <xf numFmtId="0" fontId="0" fillId="7" borderId="23" xfId="0" applyFill="1" applyBorder="1" applyAlignment="1">
      <alignment horizontal="center"/>
    </xf>
    <xf numFmtId="0" fontId="0" fillId="7" borderId="24" xfId="0" applyFill="1" applyBorder="1" applyAlignment="1">
      <alignment horizontal="center"/>
    </xf>
    <xf numFmtId="0" fontId="0" fillId="7" borderId="25" xfId="0" applyFill="1" applyBorder="1" applyAlignment="1">
      <alignment horizontal="center"/>
    </xf>
    <xf numFmtId="0" fontId="0" fillId="7" borderId="11" xfId="0" applyFill="1" applyBorder="1" applyAlignment="1">
      <alignment horizontal="center"/>
    </xf>
    <xf numFmtId="0" fontId="0" fillId="7" borderId="19" xfId="0" applyFill="1" applyBorder="1" applyAlignment="1">
      <alignment horizontal="center"/>
    </xf>
    <xf numFmtId="0" fontId="0" fillId="7" borderId="20" xfId="0" applyFill="1" applyBorder="1" applyAlignment="1">
      <alignment horizontal="center"/>
    </xf>
    <xf numFmtId="0" fontId="3" fillId="8" borderId="14" xfId="0" applyNumberFormat="1" applyFont="1" applyFill="1" applyBorder="1" applyAlignment="1">
      <alignment horizontal="center" wrapText="1"/>
    </xf>
    <xf numFmtId="0" fontId="3" fillId="8" borderId="0" xfId="0" applyNumberFormat="1" applyFont="1" applyFill="1" applyBorder="1" applyAlignment="1">
      <alignment horizontal="center" wrapText="1"/>
    </xf>
    <xf numFmtId="0" fontId="3" fillId="8" borderId="15" xfId="0" applyNumberFormat="1" applyFont="1" applyFill="1" applyBorder="1" applyAlignment="1">
      <alignment horizontal="center" wrapText="1"/>
    </xf>
    <xf numFmtId="0" fontId="3" fillId="8" borderId="16" xfId="0" applyNumberFormat="1" applyFont="1" applyFill="1" applyBorder="1" applyAlignment="1">
      <alignment horizontal="center" wrapText="1"/>
    </xf>
    <xf numFmtId="0" fontId="3" fillId="8" borderId="17" xfId="0" applyNumberFormat="1" applyFont="1" applyFill="1" applyBorder="1" applyAlignment="1">
      <alignment horizontal="center" wrapText="1"/>
    </xf>
    <xf numFmtId="0" fontId="3" fillId="8" borderId="10" xfId="0" applyNumberFormat="1" applyFont="1" applyFill="1" applyBorder="1" applyAlignment="1">
      <alignment horizontal="center" wrapText="1"/>
    </xf>
    <xf numFmtId="0" fontId="17" fillId="0" borderId="12" xfId="0" applyFont="1" applyBorder="1" applyAlignment="1">
      <alignment horizontal="center"/>
    </xf>
    <xf numFmtId="0" fontId="17" fillId="0" borderId="13" xfId="0" applyFont="1" applyBorder="1" applyAlignment="1">
      <alignment horizontal="center"/>
    </xf>
    <xf numFmtId="0" fontId="17" fillId="0" borderId="9" xfId="0" applyFont="1" applyBorder="1" applyAlignment="1">
      <alignment horizontal="center"/>
    </xf>
    <xf numFmtId="0" fontId="17" fillId="0" borderId="14" xfId="0" applyFont="1" applyBorder="1" applyAlignment="1">
      <alignment horizontal="center"/>
    </xf>
    <xf numFmtId="0" fontId="17" fillId="0" borderId="0"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17" fillId="0" borderId="10" xfId="0" applyFont="1" applyBorder="1" applyAlignment="1">
      <alignment horizontal="center"/>
    </xf>
  </cellXfs>
  <cellStyles count="4">
    <cellStyle name="Comma" xfId="1" builtinId="3"/>
    <cellStyle name="Comma 2" xfId="3" xr:uid="{00000000-0005-0000-0000-000001000000}"/>
    <cellStyle name="Normal" xfId="0" builtinId="0"/>
    <cellStyle name="Normalu"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96866</xdr:colOff>
          <xdr:row>10</xdr:row>
          <xdr:rowOff>104937</xdr:rowOff>
        </xdr:from>
        <xdr:to>
          <xdr:col>3</xdr:col>
          <xdr:colOff>586196</xdr:colOff>
          <xdr:row>26</xdr:row>
          <xdr:rowOff>57150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27AAD9A5-02C4-EDEE-2AA6-CAE9C19646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29</xdr:col>
      <xdr:colOff>333134</xdr:colOff>
      <xdr:row>47</xdr:row>
      <xdr:rowOff>77086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4784912" y="1098176"/>
          <a:ext cx="15371428" cy="63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8"/>
  <sheetViews>
    <sheetView tabSelected="1" zoomScale="118" zoomScaleNormal="55" workbookViewId="0">
      <selection activeCell="N11" sqref="N11"/>
    </sheetView>
  </sheetViews>
  <sheetFormatPr defaultColWidth="9" defaultRowHeight="12" x14ac:dyDescent="0.15"/>
  <cols>
    <col min="1" max="1" width="9" style="87"/>
    <col min="2" max="2" width="9" style="87" customWidth="1"/>
    <col min="3" max="16384" width="9" style="87"/>
  </cols>
  <sheetData>
    <row r="2" spans="1:12" x14ac:dyDescent="0.15">
      <c r="E2" s="88" t="s">
        <v>105</v>
      </c>
    </row>
    <row r="4" spans="1:12" x14ac:dyDescent="0.15">
      <c r="A4" s="87" t="s">
        <v>69</v>
      </c>
    </row>
    <row r="6" spans="1:12" ht="151.5" customHeight="1" x14ac:dyDescent="0.15">
      <c r="A6" s="116" t="s">
        <v>95</v>
      </c>
      <c r="B6" s="117"/>
      <c r="C6" s="117"/>
      <c r="D6" s="117"/>
      <c r="E6" s="117"/>
      <c r="F6" s="117"/>
      <c r="G6" s="117"/>
      <c r="H6" s="117"/>
      <c r="I6" s="117"/>
      <c r="J6" s="117"/>
      <c r="K6" s="117"/>
      <c r="L6" s="117"/>
    </row>
    <row r="8" spans="1:12" x14ac:dyDescent="0.15">
      <c r="A8" s="87" t="s">
        <v>77</v>
      </c>
    </row>
    <row r="9" spans="1:12" ht="10.5" customHeight="1" thickBot="1" x14ac:dyDescent="0.2"/>
    <row r="10" spans="1:12" ht="12.75" thickBot="1" x14ac:dyDescent="0.2">
      <c r="B10" s="124" t="s">
        <v>87</v>
      </c>
      <c r="C10" s="125"/>
      <c r="D10" s="126"/>
      <c r="F10" s="106" t="s">
        <v>83</v>
      </c>
      <c r="G10" s="92"/>
      <c r="H10" s="92"/>
      <c r="I10" s="93"/>
      <c r="J10" s="94"/>
      <c r="K10" s="112" t="s">
        <v>104</v>
      </c>
    </row>
    <row r="11" spans="1:12" x14ac:dyDescent="0.15">
      <c r="B11" s="118"/>
      <c r="C11" s="119"/>
      <c r="D11" s="120"/>
      <c r="F11" s="107"/>
      <c r="G11" s="96"/>
      <c r="H11" s="97" t="s">
        <v>79</v>
      </c>
      <c r="I11" s="98" t="s">
        <v>80</v>
      </c>
      <c r="J11" s="95"/>
      <c r="K11" s="108" t="s">
        <v>102</v>
      </c>
    </row>
    <row r="12" spans="1:12" ht="12" customHeight="1" thickBot="1" x14ac:dyDescent="0.2">
      <c r="B12" s="118"/>
      <c r="C12" s="119"/>
      <c r="D12" s="120"/>
      <c r="F12" s="107"/>
      <c r="G12" s="99" t="s">
        <v>81</v>
      </c>
      <c r="H12" s="108">
        <v>1979</v>
      </c>
      <c r="I12" s="110">
        <v>1</v>
      </c>
      <c r="J12" s="95"/>
      <c r="K12" s="111" t="s">
        <v>103</v>
      </c>
    </row>
    <row r="13" spans="1:12" ht="12.75" thickBot="1" x14ac:dyDescent="0.2">
      <c r="B13" s="118"/>
      <c r="C13" s="119"/>
      <c r="D13" s="120"/>
      <c r="F13" s="107"/>
      <c r="G13" s="100" t="s">
        <v>82</v>
      </c>
      <c r="H13" s="109">
        <v>2024</v>
      </c>
      <c r="I13" s="111">
        <f>I12*VLOOKUP(H13,Inflation_Lookup_Table,2)/VLOOKUP(H12,Inflation_Lookup_Table,2)</f>
        <v>4.795844263211654</v>
      </c>
      <c r="J13" s="95"/>
    </row>
    <row r="14" spans="1:12" ht="12" customHeight="1" x14ac:dyDescent="0.15">
      <c r="B14" s="118"/>
      <c r="C14" s="119"/>
      <c r="D14" s="120"/>
      <c r="F14" s="127" t="s">
        <v>101</v>
      </c>
      <c r="G14" s="128"/>
      <c r="H14" s="128"/>
      <c r="I14" s="128"/>
      <c r="J14" s="129"/>
    </row>
    <row r="15" spans="1:12" ht="12.75" thickBot="1" x14ac:dyDescent="0.2">
      <c r="B15" s="118"/>
      <c r="C15" s="119"/>
      <c r="D15" s="120"/>
      <c r="F15" s="130"/>
      <c r="G15" s="131"/>
      <c r="H15" s="131"/>
      <c r="I15" s="131"/>
      <c r="J15" s="132"/>
    </row>
    <row r="16" spans="1:12" x14ac:dyDescent="0.15">
      <c r="B16" s="118"/>
      <c r="C16" s="119"/>
      <c r="D16" s="120"/>
    </row>
    <row r="17" spans="2:4" x14ac:dyDescent="0.15">
      <c r="B17" s="118"/>
      <c r="C17" s="119"/>
      <c r="D17" s="120"/>
    </row>
    <row r="18" spans="2:4" x14ac:dyDescent="0.15">
      <c r="B18" s="118"/>
      <c r="C18" s="119"/>
      <c r="D18" s="120"/>
    </row>
    <row r="19" spans="2:4" x14ac:dyDescent="0.15">
      <c r="B19" s="118"/>
      <c r="C19" s="119"/>
      <c r="D19" s="120"/>
    </row>
    <row r="20" spans="2:4" x14ac:dyDescent="0.15">
      <c r="B20" s="118"/>
      <c r="C20" s="119"/>
      <c r="D20" s="120"/>
    </row>
    <row r="21" spans="2:4" x14ac:dyDescent="0.15">
      <c r="B21" s="118"/>
      <c r="C21" s="119"/>
      <c r="D21" s="120"/>
    </row>
    <row r="22" spans="2:4" x14ac:dyDescent="0.15">
      <c r="B22" s="118"/>
      <c r="C22" s="119"/>
      <c r="D22" s="120"/>
    </row>
    <row r="23" spans="2:4" x14ac:dyDescent="0.15">
      <c r="B23" s="118"/>
      <c r="C23" s="119"/>
      <c r="D23" s="120"/>
    </row>
    <row r="24" spans="2:4" x14ac:dyDescent="0.15">
      <c r="B24" s="118"/>
      <c r="C24" s="119"/>
      <c r="D24" s="120"/>
    </row>
    <row r="25" spans="2:4" x14ac:dyDescent="0.15">
      <c r="B25" s="118"/>
      <c r="C25" s="119"/>
      <c r="D25" s="120"/>
    </row>
    <row r="26" spans="2:4" x14ac:dyDescent="0.15">
      <c r="B26" s="118"/>
      <c r="C26" s="119"/>
      <c r="D26" s="120"/>
    </row>
    <row r="27" spans="2:4" x14ac:dyDescent="0.15">
      <c r="B27" s="118"/>
      <c r="C27" s="119"/>
      <c r="D27" s="120"/>
    </row>
    <row r="28" spans="2:4" ht="12.75" thickBot="1" x14ac:dyDescent="0.2">
      <c r="B28" s="121"/>
      <c r="C28" s="122"/>
      <c r="D28" s="123"/>
    </row>
  </sheetData>
  <mergeCells count="4">
    <mergeCell ref="A6:L6"/>
    <mergeCell ref="B11:D28"/>
    <mergeCell ref="B10:D10"/>
    <mergeCell ref="F14:J15"/>
  </mergeCells>
  <phoneticPr fontId="12"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Exch.Document.2020" shapeId="5126" r:id="rId4">
          <objectPr defaultSize="0" autoPict="0" r:id="rId5">
            <anchor moveWithCells="1">
              <from>
                <xdr:col>1</xdr:col>
                <xdr:colOff>95250</xdr:colOff>
                <xdr:row>10</xdr:row>
                <xdr:rowOff>104775</xdr:rowOff>
              </from>
              <to>
                <xdr:col>3</xdr:col>
                <xdr:colOff>590550</xdr:colOff>
                <xdr:row>26</xdr:row>
                <xdr:rowOff>57150</xdr:rowOff>
              </to>
            </anchor>
          </objectPr>
        </oleObject>
      </mc:Choice>
      <mc:Fallback>
        <oleObject progId="AcroExch.Document.2020" shapeId="51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A84"/>
  <sheetViews>
    <sheetView zoomScale="130" zoomScaleNormal="130" workbookViewId="0">
      <pane xSplit="1" ySplit="6" topLeftCell="B7" activePane="bottomRight" state="frozenSplit"/>
      <selection pane="topRight" activeCell="L1" sqref="L1"/>
      <selection pane="bottomLeft" activeCell="A19" sqref="A19"/>
      <selection pane="bottomRight" activeCell="J28" sqref="J28"/>
    </sheetView>
  </sheetViews>
  <sheetFormatPr defaultColWidth="9" defaultRowHeight="10.5" x14ac:dyDescent="0.15"/>
  <cols>
    <col min="1" max="1" width="9.375" style="54" customWidth="1"/>
    <col min="2" max="4" width="5.125" style="54" customWidth="1"/>
    <col min="5" max="5" width="6.375" style="54" bestFit="1" customWidth="1"/>
    <col min="6" max="6" width="6.875" style="54" customWidth="1"/>
    <col min="7" max="9" width="5.125" style="54" customWidth="1"/>
    <col min="10" max="10" width="6.375" style="54" bestFit="1" customWidth="1"/>
    <col min="11" max="17" width="5.125" style="54" customWidth="1"/>
    <col min="18" max="18" width="5.375" style="54" customWidth="1"/>
    <col min="19" max="23" width="5.125" style="54" customWidth="1"/>
    <col min="24" max="25" width="5.375" style="54" customWidth="1"/>
    <col min="26" max="60" width="5.125" style="54" customWidth="1"/>
    <col min="61" max="61" width="5.125" style="54" bestFit="1" customWidth="1"/>
    <col min="62" max="62" width="5.125" style="54" customWidth="1"/>
    <col min="63" max="63" width="6.75" style="54" bestFit="1" customWidth="1"/>
    <col min="64" max="72" width="6.75" style="54" customWidth="1"/>
    <col min="73" max="73" width="7.875" style="54" bestFit="1" customWidth="1"/>
    <col min="74" max="78" width="7.375" style="54" customWidth="1"/>
    <col min="79" max="79" width="10" style="54" customWidth="1"/>
    <col min="80" max="16384" width="9" style="54"/>
  </cols>
  <sheetData>
    <row r="1" spans="1:79" s="11" customFormat="1" ht="12" x14ac:dyDescent="0.15">
      <c r="A1" s="44"/>
      <c r="B1" s="9"/>
      <c r="C1" s="9"/>
      <c r="D1" s="9"/>
      <c r="E1" s="9"/>
      <c r="F1" s="45" t="s">
        <v>99</v>
      </c>
      <c r="G1" s="9"/>
      <c r="H1" s="9"/>
      <c r="I1" s="9"/>
      <c r="J1" s="9"/>
      <c r="K1" s="9"/>
      <c r="L1" s="9"/>
      <c r="M1" s="9"/>
      <c r="N1" s="45"/>
      <c r="O1" s="9"/>
      <c r="P1" s="9"/>
      <c r="Q1" s="9"/>
      <c r="R1" s="9"/>
      <c r="S1" s="9"/>
      <c r="T1" s="9"/>
      <c r="U1" s="9"/>
      <c r="V1" s="45" t="str">
        <f>F1</f>
        <v>NASA NEW START INFLATION INDEX--(ACTUALS THRU September 2024)</v>
      </c>
      <c r="W1" s="9"/>
      <c r="X1" s="45"/>
      <c r="Y1" s="9"/>
      <c r="Z1" s="9"/>
      <c r="AA1" s="45"/>
      <c r="AB1" s="9"/>
      <c r="AC1" s="9"/>
      <c r="AD1" s="9"/>
      <c r="AE1" s="9"/>
      <c r="AF1" s="9"/>
      <c r="AG1" s="9"/>
      <c r="AH1" s="9"/>
      <c r="AI1" s="9"/>
      <c r="AJ1" s="45"/>
      <c r="AK1" s="9"/>
      <c r="AL1" s="9"/>
      <c r="AM1" s="9"/>
      <c r="AN1" s="9" t="str">
        <f>F1</f>
        <v>NASA NEW START INFLATION INDEX--(ACTUALS THRU September 2024)</v>
      </c>
      <c r="AO1" s="9"/>
      <c r="AP1" s="24"/>
      <c r="AQ1" s="9"/>
      <c r="AR1" s="9"/>
      <c r="AS1" s="9"/>
      <c r="AT1" s="24"/>
      <c r="AU1" s="24"/>
      <c r="AV1" s="9"/>
      <c r="AW1" s="7"/>
      <c r="AX1" s="7"/>
      <c r="AY1" s="7"/>
      <c r="AZ1" s="7"/>
      <c r="BA1" s="7"/>
      <c r="BB1" s="7"/>
      <c r="BC1" s="7"/>
      <c r="BD1" s="7"/>
      <c r="BE1" s="7"/>
      <c r="BF1" s="45" t="str">
        <f>AN1</f>
        <v>NASA NEW START INFLATION INDEX--(ACTUALS THRU September 2024)</v>
      </c>
      <c r="BG1" s="7"/>
      <c r="BH1" s="7"/>
      <c r="BI1" s="7"/>
      <c r="BJ1" s="7"/>
      <c r="BK1" s="7"/>
      <c r="BL1" s="7"/>
      <c r="BM1" s="7"/>
      <c r="BN1" s="7"/>
      <c r="BO1" s="7"/>
      <c r="BP1" s="7"/>
      <c r="BQ1" s="7"/>
      <c r="BR1" s="7"/>
      <c r="BS1" s="7"/>
      <c r="BT1" s="7"/>
      <c r="BU1" s="7"/>
      <c r="BV1" s="7"/>
      <c r="BW1" s="7"/>
      <c r="BX1" s="7"/>
      <c r="BY1" s="7"/>
      <c r="BZ1" s="7"/>
      <c r="CA1" s="46"/>
    </row>
    <row r="2" spans="1:79" s="55" customFormat="1" x14ac:dyDescent="0.15">
      <c r="A2" s="47" t="s">
        <v>0</v>
      </c>
      <c r="B2" s="22">
        <v>1959</v>
      </c>
      <c r="C2" s="52">
        <f t="shared" ref="C2:S2" si="0">B2+1</f>
        <v>1960</v>
      </c>
      <c r="D2" s="48">
        <f t="shared" si="0"/>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63">
        <f>BO2+1</f>
        <v>2024</v>
      </c>
      <c r="BQ2" s="23">
        <f>BP2+1</f>
        <v>2025</v>
      </c>
      <c r="BR2" s="63">
        <f>BQ2+1</f>
        <v>2026</v>
      </c>
      <c r="BS2" s="23">
        <f>BR2+1</f>
        <v>2027</v>
      </c>
      <c r="BT2" s="63">
        <f t="shared" ref="BT2" si="3">BS2+1</f>
        <v>2028</v>
      </c>
      <c r="BU2" s="23">
        <f t="shared" ref="BU2" si="4">BT2+1</f>
        <v>2029</v>
      </c>
      <c r="BV2" s="63">
        <f t="shared" ref="BV2" si="5">BU2+1</f>
        <v>2030</v>
      </c>
      <c r="BW2" s="23">
        <f t="shared" ref="BW2" si="6">BV2+1</f>
        <v>2031</v>
      </c>
      <c r="BX2" s="63">
        <f t="shared" ref="BX2" si="7">BW2+1</f>
        <v>2032</v>
      </c>
      <c r="BY2" s="23">
        <f t="shared" ref="BY2:BZ2" si="8">BX2+1</f>
        <v>2033</v>
      </c>
      <c r="BZ2" s="23">
        <f t="shared" si="8"/>
        <v>2034</v>
      </c>
      <c r="CA2" s="66"/>
    </row>
    <row r="3" spans="1:79" s="11" customFormat="1" ht="9.75" customHeight="1" x14ac:dyDescent="0.15">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6"/>
      <c r="BQ3" s="8"/>
      <c r="BR3" s="6"/>
      <c r="BS3" s="8"/>
      <c r="BT3" s="6"/>
      <c r="BU3" s="8"/>
      <c r="BV3" s="6"/>
      <c r="BW3" s="8"/>
      <c r="BX3" s="6"/>
      <c r="BY3" s="8"/>
      <c r="BZ3" s="8"/>
      <c r="CA3" s="59" t="s">
        <v>2</v>
      </c>
    </row>
    <row r="4" spans="1:79" s="11" customFormat="1" x14ac:dyDescent="0.15">
      <c r="A4" s="44" t="s">
        <v>3</v>
      </c>
      <c r="B4" s="19">
        <f t="shared" ref="B4:U4" si="9">(B6-1)</f>
        <v>4.0000000000000036E-2</v>
      </c>
      <c r="C4" s="20">
        <f t="shared" si="9"/>
        <v>4.2999999999999927E-2</v>
      </c>
      <c r="D4" s="21">
        <f t="shared" si="9"/>
        <v>3.2000000000000028E-2</v>
      </c>
      <c r="E4" s="20">
        <f t="shared" si="9"/>
        <v>4.0000000000000036E-2</v>
      </c>
      <c r="F4" s="21">
        <f t="shared" si="9"/>
        <v>3.499999999999992E-2</v>
      </c>
      <c r="G4" s="20">
        <f t="shared" si="9"/>
        <v>4.4999999999999929E-2</v>
      </c>
      <c r="H4" s="21">
        <f t="shared" si="9"/>
        <v>3.400000000000003E-2</v>
      </c>
      <c r="I4" s="20">
        <f t="shared" si="9"/>
        <v>6.0000000000000053E-2</v>
      </c>
      <c r="J4" s="21">
        <f t="shared" si="9"/>
        <v>4.8999999999999932E-2</v>
      </c>
      <c r="K4" s="20">
        <f t="shared" si="9"/>
        <v>5.4000000000000048E-2</v>
      </c>
      <c r="L4" s="21">
        <f t="shared" si="9"/>
        <v>5.699999999999994E-2</v>
      </c>
      <c r="M4" s="20">
        <f t="shared" si="9"/>
        <v>6.899999999999995E-2</v>
      </c>
      <c r="N4" s="21">
        <f t="shared" si="9"/>
        <v>6.2999999999999945E-2</v>
      </c>
      <c r="O4" s="20">
        <f t="shared" si="9"/>
        <v>5.699999999999994E-2</v>
      </c>
      <c r="P4" s="21">
        <f t="shared" si="9"/>
        <v>5.699999999999994E-2</v>
      </c>
      <c r="Q4" s="20">
        <f t="shared" si="9"/>
        <v>7.2000000000000064E-2</v>
      </c>
      <c r="R4" s="21">
        <f t="shared" si="9"/>
        <v>0.1080000000000001</v>
      </c>
      <c r="S4" s="20">
        <f t="shared" si="9"/>
        <v>9.000000000000008E-2</v>
      </c>
      <c r="T4" s="21">
        <f t="shared" si="9"/>
        <v>2.0999999999999908E-2</v>
      </c>
      <c r="U4" s="20">
        <f t="shared" si="9"/>
        <v>8.4999999999999964E-2</v>
      </c>
      <c r="V4" s="21">
        <f t="shared" ref="V4:AE4" si="10">(V6-1)</f>
        <v>7.8000000000000069E-2</v>
      </c>
      <c r="W4" s="20">
        <f t="shared" si="10"/>
        <v>9.4999999999999973E-2</v>
      </c>
      <c r="X4" s="21">
        <f t="shared" si="10"/>
        <v>0.10699999999999998</v>
      </c>
      <c r="Y4" s="20">
        <f t="shared" si="10"/>
        <v>0.10099999999999998</v>
      </c>
      <c r="Z4" s="21">
        <f t="shared" si="10"/>
        <v>7.8000000000000069E-2</v>
      </c>
      <c r="AA4" s="20">
        <f t="shared" si="10"/>
        <v>6.4000000000000057E-2</v>
      </c>
      <c r="AB4" s="21">
        <f t="shared" si="10"/>
        <v>5.4000000000000048E-2</v>
      </c>
      <c r="AC4" s="20">
        <f>(AC6-1)</f>
        <v>3.400000000000003E-2</v>
      </c>
      <c r="AD4" s="21">
        <f t="shared" si="10"/>
        <v>3.0000000000000027E-2</v>
      </c>
      <c r="AE4" s="20">
        <f t="shared" si="10"/>
        <v>4.0999999999999925E-2</v>
      </c>
      <c r="AF4" s="21">
        <f t="shared" ref="AF4:AN4" si="11">(AF6-1)</f>
        <v>5.2999999999999936E-2</v>
      </c>
      <c r="AG4" s="20">
        <f t="shared" si="11"/>
        <v>4.8000000000000043E-2</v>
      </c>
      <c r="AH4" s="21">
        <f t="shared" si="11"/>
        <v>4.4999999999999929E-2</v>
      </c>
      <c r="AI4" s="20">
        <f t="shared" si="11"/>
        <v>3.6000000000000032E-2</v>
      </c>
      <c r="AJ4" s="21">
        <f t="shared" si="11"/>
        <v>5.2000000000000046E-2</v>
      </c>
      <c r="AK4" s="20">
        <f t="shared" si="11"/>
        <v>4.2000000000000037E-2</v>
      </c>
      <c r="AL4" s="21">
        <f t="shared" si="11"/>
        <v>3.0999999999999917E-2</v>
      </c>
      <c r="AM4" s="20">
        <f t="shared" si="11"/>
        <v>2.6000000000000023E-2</v>
      </c>
      <c r="AN4" s="21">
        <f t="shared" si="11"/>
        <v>2.4999999999999911E-2</v>
      </c>
      <c r="AO4" s="20">
        <f t="shared" ref="AO4:AW4" si="12">(AO6-1)</f>
        <v>1.4000000000000012E-2</v>
      </c>
      <c r="AP4" s="21">
        <f t="shared" si="12"/>
        <v>2.4867227922311663E-2</v>
      </c>
      <c r="AQ4" s="20">
        <f t="shared" si="12"/>
        <v>2.4564753682034368E-2</v>
      </c>
      <c r="AR4" s="21">
        <f t="shared" si="12"/>
        <v>4.0296837249369499E-2</v>
      </c>
      <c r="AS4" s="20">
        <f t="shared" si="12"/>
        <v>3.6556585112360596E-2</v>
      </c>
      <c r="AT4" s="21">
        <f t="shared" si="12"/>
        <v>2.7795480735982814E-2</v>
      </c>
      <c r="AU4" s="20">
        <f t="shared" si="12"/>
        <v>2.1721204370510616E-2</v>
      </c>
      <c r="AV4" s="21">
        <f t="shared" si="12"/>
        <v>3.4412038605625694E-2</v>
      </c>
      <c r="AW4" s="20">
        <f t="shared" si="12"/>
        <v>3.0753118763608756E-2</v>
      </c>
      <c r="AX4" s="21">
        <f t="shared" ref="AX4:BF4" si="13">(AX6-1)</f>
        <v>3.1609751234153993E-2</v>
      </c>
      <c r="AY4" s="20">
        <f t="shared" si="13"/>
        <v>3.8530711110475568E-2</v>
      </c>
      <c r="AZ4" s="21">
        <f t="shared" si="13"/>
        <v>3.5617056849229556E-2</v>
      </c>
      <c r="BA4" s="20">
        <f t="shared" si="13"/>
        <v>1.9050041579657062E-2</v>
      </c>
      <c r="BB4" s="21">
        <f t="shared" si="13"/>
        <v>1.3693261101519694E-2</v>
      </c>
      <c r="BC4" s="20">
        <f t="shared" si="13"/>
        <v>1.6136508208921985E-2</v>
      </c>
      <c r="BD4" s="21">
        <f t="shared" si="13"/>
        <v>1.0633651008898681E-2</v>
      </c>
      <c r="BE4" s="20">
        <f t="shared" si="13"/>
        <v>1.5037534838206357E-2</v>
      </c>
      <c r="BF4" s="21">
        <f t="shared" si="13"/>
        <v>1.9628086218293372E-2</v>
      </c>
      <c r="BG4" s="20">
        <f t="shared" ref="BG4:BL4" si="14">(BG6-1)</f>
        <v>2.0126670797119495E-2</v>
      </c>
      <c r="BH4" s="21">
        <f t="shared" si="14"/>
        <v>1.2094619210780033E-2</v>
      </c>
      <c r="BI4" s="21">
        <f t="shared" si="14"/>
        <v>2.1264890626309763E-2</v>
      </c>
      <c r="BJ4" s="19">
        <f t="shared" si="14"/>
        <v>2.4677947282549129E-2</v>
      </c>
      <c r="BK4" s="20">
        <f t="shared" si="14"/>
        <v>1.8800754980246692E-2</v>
      </c>
      <c r="BL4" s="19">
        <f t="shared" si="14"/>
        <v>2.142772514326885E-2</v>
      </c>
      <c r="BM4" s="20">
        <f t="shared" ref="BM4:BR4" si="15">(BM6-1)</f>
        <v>3.6932818702718251E-2</v>
      </c>
      <c r="BN4" s="19">
        <f t="shared" si="15"/>
        <v>5.5197698283532715E-2</v>
      </c>
      <c r="BO4" s="20">
        <f t="shared" si="15"/>
        <v>3.8323422149920239E-2</v>
      </c>
      <c r="BP4" s="19">
        <f t="shared" si="15"/>
        <v>3.3566023009031554E-2</v>
      </c>
      <c r="BQ4" s="20">
        <f t="shared" si="15"/>
        <v>2.9721835698337085E-2</v>
      </c>
      <c r="BR4" s="19">
        <f t="shared" si="15"/>
        <v>2.8061582154900622E-2</v>
      </c>
      <c r="BS4" s="20">
        <f t="shared" ref="BS4:BX4" si="16">(BS6-1)</f>
        <v>2.7196393354588677E-2</v>
      </c>
      <c r="BT4" s="103">
        <f t="shared" si="16"/>
        <v>2.635301696829373E-2</v>
      </c>
      <c r="BU4" s="90">
        <f t="shared" si="16"/>
        <v>2.6497958323356885E-2</v>
      </c>
      <c r="BV4" s="103">
        <f t="shared" si="16"/>
        <v>2.6797153013844222E-2</v>
      </c>
      <c r="BW4" s="90">
        <f t="shared" si="16"/>
        <v>2.630614167821177E-2</v>
      </c>
      <c r="BX4" s="103">
        <f t="shared" si="16"/>
        <v>2.5808791348127524E-2</v>
      </c>
      <c r="BY4" s="90">
        <f t="shared" ref="BY4:BZ4" si="17">(BY6-1)</f>
        <v>2.6259789872897565E-2</v>
      </c>
      <c r="BZ4" s="90">
        <f t="shared" si="17"/>
        <v>2.6443176217564091E-2</v>
      </c>
      <c r="CA4" s="59" t="str">
        <f>"Use "&amp;ROUND(('Enter data here'!D79-1)*100,1)&amp;"%"</f>
        <v>Use 2.6%</v>
      </c>
    </row>
    <row r="5" spans="1:79" s="11" customFormat="1" x14ac:dyDescent="0.15">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6"/>
      <c r="BQ5" s="8"/>
      <c r="BR5" s="6"/>
      <c r="BS5" s="8"/>
      <c r="BT5" s="6"/>
      <c r="BU5" s="8"/>
      <c r="BV5" s="6"/>
      <c r="BW5" s="8"/>
      <c r="BX5" s="6"/>
      <c r="BY5" s="8"/>
      <c r="BZ5" s="8"/>
      <c r="CA5" s="59" t="s">
        <v>4</v>
      </c>
    </row>
    <row r="6" spans="1:79" s="11" customFormat="1" x14ac:dyDescent="0.15">
      <c r="A6" s="44" t="s">
        <v>67</v>
      </c>
      <c r="B6" s="1">
        <f t="shared" ref="B6:AG6" si="18">VLOOKUP(B2,Inflation_Lookup_Table,4)</f>
        <v>1.04</v>
      </c>
      <c r="C6" s="26">
        <f t="shared" si="18"/>
        <v>1.0429999999999999</v>
      </c>
      <c r="D6" s="1">
        <f t="shared" si="18"/>
        <v>1.032</v>
      </c>
      <c r="E6" s="26">
        <f t="shared" si="18"/>
        <v>1.04</v>
      </c>
      <c r="F6" s="1">
        <f t="shared" si="18"/>
        <v>1.0349999999999999</v>
      </c>
      <c r="G6" s="26">
        <f t="shared" si="18"/>
        <v>1.0449999999999999</v>
      </c>
      <c r="H6" s="1">
        <f t="shared" si="18"/>
        <v>1.034</v>
      </c>
      <c r="I6" s="26">
        <f t="shared" si="18"/>
        <v>1.06</v>
      </c>
      <c r="J6" s="1">
        <f t="shared" si="18"/>
        <v>1.0489999999999999</v>
      </c>
      <c r="K6" s="26">
        <f t="shared" si="18"/>
        <v>1.054</v>
      </c>
      <c r="L6" s="1">
        <f t="shared" si="18"/>
        <v>1.0569999999999999</v>
      </c>
      <c r="M6" s="26">
        <f t="shared" si="18"/>
        <v>1.069</v>
      </c>
      <c r="N6" s="1">
        <f t="shared" si="18"/>
        <v>1.0629999999999999</v>
      </c>
      <c r="O6" s="26">
        <f t="shared" si="18"/>
        <v>1.0569999999999999</v>
      </c>
      <c r="P6" s="1">
        <f t="shared" si="18"/>
        <v>1.0569999999999999</v>
      </c>
      <c r="Q6" s="26">
        <f t="shared" si="18"/>
        <v>1.0720000000000001</v>
      </c>
      <c r="R6" s="1">
        <f t="shared" si="18"/>
        <v>1.1080000000000001</v>
      </c>
      <c r="S6" s="26">
        <f t="shared" si="18"/>
        <v>1.0900000000000001</v>
      </c>
      <c r="T6" s="1">
        <f t="shared" si="18"/>
        <v>1.0209999999999999</v>
      </c>
      <c r="U6" s="26">
        <f t="shared" si="18"/>
        <v>1.085</v>
      </c>
      <c r="V6" s="1">
        <f t="shared" si="18"/>
        <v>1.0780000000000001</v>
      </c>
      <c r="W6" s="26">
        <f t="shared" si="18"/>
        <v>1.095</v>
      </c>
      <c r="X6" s="1">
        <f t="shared" si="18"/>
        <v>1.107</v>
      </c>
      <c r="Y6" s="26">
        <f t="shared" si="18"/>
        <v>1.101</v>
      </c>
      <c r="Z6" s="1">
        <f t="shared" si="18"/>
        <v>1.0780000000000001</v>
      </c>
      <c r="AA6" s="26">
        <f t="shared" si="18"/>
        <v>1.0640000000000001</v>
      </c>
      <c r="AB6" s="1">
        <f t="shared" si="18"/>
        <v>1.054</v>
      </c>
      <c r="AC6" s="26">
        <f t="shared" si="18"/>
        <v>1.034</v>
      </c>
      <c r="AD6" s="1">
        <f t="shared" si="18"/>
        <v>1.03</v>
      </c>
      <c r="AE6" s="26">
        <f t="shared" si="18"/>
        <v>1.0409999999999999</v>
      </c>
      <c r="AF6" s="1">
        <f t="shared" si="18"/>
        <v>1.0529999999999999</v>
      </c>
      <c r="AG6" s="26">
        <f t="shared" si="18"/>
        <v>1.048</v>
      </c>
      <c r="AH6" s="1">
        <f t="shared" ref="AH6:BL6" si="19">VLOOKUP(AH2,Inflation_Lookup_Table,4)</f>
        <v>1.0449999999999999</v>
      </c>
      <c r="AI6" s="26">
        <f t="shared" si="19"/>
        <v>1.036</v>
      </c>
      <c r="AJ6" s="1">
        <f t="shared" si="19"/>
        <v>1.052</v>
      </c>
      <c r="AK6" s="26">
        <f t="shared" si="19"/>
        <v>1.042</v>
      </c>
      <c r="AL6" s="1">
        <f t="shared" si="19"/>
        <v>1.0309999999999999</v>
      </c>
      <c r="AM6" s="26">
        <f t="shared" si="19"/>
        <v>1.026</v>
      </c>
      <c r="AN6" s="1">
        <f t="shared" si="19"/>
        <v>1.0249999999999999</v>
      </c>
      <c r="AO6" s="26">
        <f t="shared" si="19"/>
        <v>1.014</v>
      </c>
      <c r="AP6" s="1">
        <f t="shared" si="19"/>
        <v>1.0248672279223117</v>
      </c>
      <c r="AQ6" s="26">
        <f t="shared" si="19"/>
        <v>1.0245647536820344</v>
      </c>
      <c r="AR6" s="1">
        <f t="shared" si="19"/>
        <v>1.0402968372493695</v>
      </c>
      <c r="AS6" s="26">
        <f t="shared" si="19"/>
        <v>1.0365565851123606</v>
      </c>
      <c r="AT6" s="1">
        <f t="shared" si="19"/>
        <v>1.0277954807359828</v>
      </c>
      <c r="AU6" s="26">
        <f t="shared" si="19"/>
        <v>1.0217212043705106</v>
      </c>
      <c r="AV6" s="1">
        <f t="shared" si="19"/>
        <v>1.0344120386056257</v>
      </c>
      <c r="AW6" s="26">
        <f t="shared" si="19"/>
        <v>1.0307531187636088</v>
      </c>
      <c r="AX6" s="1">
        <f t="shared" si="19"/>
        <v>1.031609751234154</v>
      </c>
      <c r="AY6" s="26">
        <f t="shared" si="19"/>
        <v>1.0385307111104756</v>
      </c>
      <c r="AZ6" s="1">
        <f t="shared" si="19"/>
        <v>1.0356170568492296</v>
      </c>
      <c r="BA6" s="26">
        <f t="shared" si="19"/>
        <v>1.0190500415796571</v>
      </c>
      <c r="BB6" s="1">
        <f t="shared" si="19"/>
        <v>1.0136932611015197</v>
      </c>
      <c r="BC6" s="26">
        <f t="shared" si="19"/>
        <v>1.016136508208922</v>
      </c>
      <c r="BD6" s="1">
        <f t="shared" si="19"/>
        <v>1.0106336510088987</v>
      </c>
      <c r="BE6" s="26">
        <f t="shared" si="19"/>
        <v>1.0150375348382064</v>
      </c>
      <c r="BF6" s="1">
        <f t="shared" si="19"/>
        <v>1.0196280862182934</v>
      </c>
      <c r="BG6" s="26">
        <f t="shared" si="19"/>
        <v>1.0201266707971195</v>
      </c>
      <c r="BH6" s="1">
        <f t="shared" si="19"/>
        <v>1.01209461921078</v>
      </c>
      <c r="BI6" s="26">
        <f t="shared" si="19"/>
        <v>1.0212648906263098</v>
      </c>
      <c r="BJ6" s="1">
        <f t="shared" si="19"/>
        <v>1.0246779472825491</v>
      </c>
      <c r="BK6" s="26">
        <f t="shared" si="19"/>
        <v>1.0188007549802467</v>
      </c>
      <c r="BL6" s="1">
        <f t="shared" si="19"/>
        <v>1.0214277251432688</v>
      </c>
      <c r="BM6" s="25">
        <f>VLOOKUP(BM2,Inflation_Lookup_Table,4)</f>
        <v>1.0369328187027183</v>
      </c>
      <c r="BN6" s="1">
        <f t="shared" ref="BN6:BQ6" si="20">VLOOKUP(BN2,Inflation_Lookup_Table,4)</f>
        <v>1.0551976982835327</v>
      </c>
      <c r="BO6" s="25">
        <f t="shared" si="20"/>
        <v>1.0383234221499202</v>
      </c>
      <c r="BP6" s="1">
        <f t="shared" si="20"/>
        <v>1.0335660230090316</v>
      </c>
      <c r="BQ6" s="25">
        <f t="shared" si="20"/>
        <v>1.0297218356983371</v>
      </c>
      <c r="BR6" s="1">
        <f t="shared" ref="BR6:BX6" si="21">VLOOKUP(BR2,Inflation_Lookup_Table,4)</f>
        <v>1.0280615821549006</v>
      </c>
      <c r="BS6" s="25">
        <f t="shared" si="21"/>
        <v>1.0271963933545887</v>
      </c>
      <c r="BT6" s="1">
        <f t="shared" si="21"/>
        <v>1.0263530169682937</v>
      </c>
      <c r="BU6" s="25">
        <f t="shared" si="21"/>
        <v>1.0264979583233569</v>
      </c>
      <c r="BV6" s="1">
        <f t="shared" si="21"/>
        <v>1.0267971530138442</v>
      </c>
      <c r="BW6" s="25">
        <f t="shared" si="21"/>
        <v>1.0263061416782118</v>
      </c>
      <c r="BX6" s="1">
        <f t="shared" si="21"/>
        <v>1.0258087913481275</v>
      </c>
      <c r="BY6" s="25">
        <f t="shared" ref="BY6:BZ6" si="22">VLOOKUP(BY2,Inflation_Lookup_Table,4)</f>
        <v>1.0262597898728976</v>
      </c>
      <c r="BZ6" s="25">
        <f t="shared" si="22"/>
        <v>1.0264431762175641</v>
      </c>
      <c r="CA6" s="8"/>
    </row>
    <row r="7" spans="1:79" s="11" customFormat="1" ht="9" customHeight="1" x14ac:dyDescent="0.15">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0"/>
      <c r="BQ7" s="12"/>
      <c r="BR7" s="10"/>
      <c r="BS7" s="12"/>
      <c r="BT7" s="10"/>
      <c r="BU7" s="12"/>
      <c r="BV7" s="10"/>
      <c r="BW7" s="12"/>
      <c r="BX7" s="10"/>
      <c r="BY7" s="12"/>
      <c r="BZ7" s="12"/>
      <c r="CA7" s="67" t="s">
        <v>6</v>
      </c>
    </row>
    <row r="8" spans="1:79" s="11" customFormat="1" ht="10.5" customHeight="1" x14ac:dyDescent="0.15">
      <c r="A8" s="44" t="s">
        <v>7</v>
      </c>
      <c r="B8" s="27">
        <v>1</v>
      </c>
      <c r="C8" s="40">
        <f t="shared" ref="C8:AH8" si="23">B8*C$6</f>
        <v>1.0429999999999999</v>
      </c>
      <c r="D8" s="42">
        <f t="shared" si="23"/>
        <v>1.076376</v>
      </c>
      <c r="E8" s="40">
        <f t="shared" si="23"/>
        <v>1.11943104</v>
      </c>
      <c r="F8" s="42">
        <f t="shared" si="23"/>
        <v>1.1586111263999999</v>
      </c>
      <c r="G8" s="40">
        <f t="shared" si="23"/>
        <v>1.2107486270879997</v>
      </c>
      <c r="H8" s="42">
        <f t="shared" si="23"/>
        <v>1.2519140804089917</v>
      </c>
      <c r="I8" s="40">
        <f t="shared" si="23"/>
        <v>1.3270289252335312</v>
      </c>
      <c r="J8" s="42">
        <f t="shared" si="23"/>
        <v>1.3920533425699742</v>
      </c>
      <c r="K8" s="40">
        <f t="shared" si="23"/>
        <v>1.4672242230687529</v>
      </c>
      <c r="L8" s="42">
        <f t="shared" si="23"/>
        <v>1.5508560037836716</v>
      </c>
      <c r="M8" s="40">
        <f t="shared" si="23"/>
        <v>1.6578650680447449</v>
      </c>
      <c r="N8" s="42">
        <f t="shared" si="23"/>
        <v>1.7623105673315638</v>
      </c>
      <c r="O8" s="40">
        <f t="shared" si="23"/>
        <v>1.8627622696694628</v>
      </c>
      <c r="P8" s="42">
        <f t="shared" si="23"/>
        <v>1.9689397190406221</v>
      </c>
      <c r="Q8" s="40">
        <f t="shared" si="23"/>
        <v>2.110703378811547</v>
      </c>
      <c r="R8" s="42">
        <f t="shared" si="23"/>
        <v>2.3386593437231942</v>
      </c>
      <c r="S8" s="40">
        <f t="shared" si="23"/>
        <v>2.5491386846582818</v>
      </c>
      <c r="T8" s="42">
        <f t="shared" si="23"/>
        <v>2.6026705970361053</v>
      </c>
      <c r="U8" s="40">
        <f t="shared" si="23"/>
        <v>2.8238975977841743</v>
      </c>
      <c r="V8" s="42">
        <f t="shared" si="23"/>
        <v>3.04416161041134</v>
      </c>
      <c r="W8" s="40">
        <f t="shared" si="23"/>
        <v>3.3333569634004174</v>
      </c>
      <c r="X8" s="42">
        <f t="shared" si="23"/>
        <v>3.6900261584842622</v>
      </c>
      <c r="Y8" s="40">
        <f t="shared" si="23"/>
        <v>4.0627188004911723</v>
      </c>
      <c r="Z8" s="42">
        <f t="shared" si="23"/>
        <v>4.3796108669294842</v>
      </c>
      <c r="AA8" s="40">
        <f t="shared" si="23"/>
        <v>4.6599059624129717</v>
      </c>
      <c r="AB8" s="42">
        <f t="shared" si="23"/>
        <v>4.9115408843832729</v>
      </c>
      <c r="AC8" s="40">
        <f t="shared" si="23"/>
        <v>5.0785332744523046</v>
      </c>
      <c r="AD8" s="42">
        <f t="shared" si="23"/>
        <v>5.2308892726858742</v>
      </c>
      <c r="AE8" s="40">
        <f t="shared" si="23"/>
        <v>5.4453557328659947</v>
      </c>
      <c r="AF8" s="42">
        <f t="shared" si="23"/>
        <v>5.7339595867078925</v>
      </c>
      <c r="AG8" s="40">
        <f t="shared" si="23"/>
        <v>6.0091896468698716</v>
      </c>
      <c r="AH8" s="42">
        <f t="shared" si="23"/>
        <v>6.2796031809790156</v>
      </c>
      <c r="AI8" s="40">
        <f t="shared" ref="AI8:BO8" si="24">AH8*AI$6</f>
        <v>6.5056688954942601</v>
      </c>
      <c r="AJ8" s="42">
        <f t="shared" si="24"/>
        <v>6.8439636780599615</v>
      </c>
      <c r="AK8" s="40">
        <f t="shared" si="24"/>
        <v>7.1314101525384803</v>
      </c>
      <c r="AL8" s="42">
        <f t="shared" si="24"/>
        <v>7.3524838672671722</v>
      </c>
      <c r="AM8" s="40">
        <f t="shared" si="24"/>
        <v>7.5436484478161185</v>
      </c>
      <c r="AN8" s="42">
        <f t="shared" si="24"/>
        <v>7.7322396590115208</v>
      </c>
      <c r="AO8" s="40">
        <f t="shared" si="24"/>
        <v>7.8404910142376822</v>
      </c>
      <c r="AP8" s="42">
        <f t="shared" si="24"/>
        <v>8.0354622913115676</v>
      </c>
      <c r="AQ8" s="40">
        <f t="shared" si="24"/>
        <v>8.2328514432189124</v>
      </c>
      <c r="AR8" s="42">
        <f t="shared" si="24"/>
        <v>8.5646093179245408</v>
      </c>
      <c r="AS8" s="40">
        <f t="shared" si="24"/>
        <v>8.8777021874093656</v>
      </c>
      <c r="AT8" s="42">
        <f t="shared" si="24"/>
        <v>9.1244621875392955</v>
      </c>
      <c r="AU8" s="40">
        <f t="shared" si="24"/>
        <v>9.3226564954858322</v>
      </c>
      <c r="AV8" s="42">
        <f t="shared" si="24"/>
        <v>9.643468110715478</v>
      </c>
      <c r="AW8" s="40">
        <f t="shared" si="24"/>
        <v>9.9400348308173854</v>
      </c>
      <c r="AX8" s="42">
        <f t="shared" si="24"/>
        <v>10.254236859078349</v>
      </c>
      <c r="AY8" s="40">
        <f t="shared" si="24"/>
        <v>10.649339897153887</v>
      </c>
      <c r="AZ8" s="42">
        <f t="shared" si="24"/>
        <v>11.028638041677585</v>
      </c>
      <c r="BA8" s="40">
        <f t="shared" si="24"/>
        <v>11.238734054938531</v>
      </c>
      <c r="BB8" s="42">
        <f t="shared" si="24"/>
        <v>11.392628974803346</v>
      </c>
      <c r="BC8" s="40">
        <f t="shared" si="24"/>
        <v>11.576466225776462</v>
      </c>
      <c r="BD8" s="42">
        <f t="shared" si="24"/>
        <v>11.699566327537672</v>
      </c>
      <c r="BE8" s="40">
        <f t="shared" si="24"/>
        <v>11.875498963779926</v>
      </c>
      <c r="BF8" s="42">
        <f t="shared" si="24"/>
        <v>12.108592281326251</v>
      </c>
      <c r="BG8" s="40">
        <f t="shared" si="24"/>
        <v>12.352297931989046</v>
      </c>
      <c r="BH8" s="42">
        <f t="shared" si="24"/>
        <v>12.501694271854559</v>
      </c>
      <c r="BI8" s="42">
        <f t="shared" si="24"/>
        <v>12.767541433189109</v>
      </c>
      <c r="BJ8" s="27">
        <f t="shared" si="24"/>
        <v>13.082618147605112</v>
      </c>
      <c r="BK8" s="40">
        <f t="shared" si="24"/>
        <v>13.328581245898365</v>
      </c>
      <c r="BL8" s="27">
        <f t="shared" si="24"/>
        <v>13.614182421385202</v>
      </c>
      <c r="BM8" s="40">
        <f t="shared" si="24"/>
        <v>14.116992552539955</v>
      </c>
      <c r="BN8" s="27">
        <f t="shared" si="24"/>
        <v>14.896218048125935</v>
      </c>
      <c r="BO8" s="40">
        <f t="shared" si="24"/>
        <v>15.467092100821526</v>
      </c>
      <c r="BP8" s="27">
        <f t="shared" ref="BP8:BQ27" si="25">BO8*BP$6</f>
        <v>15.986260870160512</v>
      </c>
      <c r="BQ8" s="40">
        <f t="shared" si="25"/>
        <v>16.461401889174176</v>
      </c>
      <c r="BR8" s="27">
        <f t="shared" ref="BR8" si="26">BQ8*BR$6</f>
        <v>16.923334870672075</v>
      </c>
      <c r="BS8" s="40">
        <f t="shared" ref="BS8:BS71" si="27">BR8*BS$6</f>
        <v>17.383588542686301</v>
      </c>
      <c r="BT8" s="27">
        <f t="shared" ref="BT8:BU71" si="28">BS8*BT$6</f>
        <v>17.841698546521549</v>
      </c>
      <c r="BU8" s="40">
        <f t="shared" si="28"/>
        <v>18.314467131025175</v>
      </c>
      <c r="BV8" s="27">
        <f t="shared" ref="BV8:BW27" si="29">BU8*BV$6</f>
        <v>18.805242709102277</v>
      </c>
      <c r="BW8" s="40">
        <f t="shared" si="29"/>
        <v>19.299936088101081</v>
      </c>
      <c r="BX8" s="27">
        <f t="shared" ref="BX8:BZ8" si="30">BW8*BX$6</f>
        <v>19.798044111631079</v>
      </c>
      <c r="BY8" s="40">
        <f t="shared" si="30"/>
        <v>20.317936589896867</v>
      </c>
      <c r="BZ8" s="40">
        <f t="shared" si="30"/>
        <v>20.855207367520801</v>
      </c>
      <c r="CA8" s="59">
        <v>1959</v>
      </c>
    </row>
    <row r="9" spans="1:79" s="11" customFormat="1" ht="10.5" customHeight="1" x14ac:dyDescent="0.15">
      <c r="A9" s="43" t="s">
        <v>8</v>
      </c>
      <c r="B9" s="30"/>
      <c r="C9" s="41">
        <v>1</v>
      </c>
      <c r="D9" s="31">
        <f t="shared" ref="D9:T9" si="31">C9*D$6</f>
        <v>1.032</v>
      </c>
      <c r="E9" s="41">
        <f t="shared" si="31"/>
        <v>1.07328</v>
      </c>
      <c r="F9" s="31">
        <f t="shared" si="31"/>
        <v>1.1108448</v>
      </c>
      <c r="G9" s="41">
        <f t="shared" si="31"/>
        <v>1.1608328159999999</v>
      </c>
      <c r="H9" s="31">
        <f t="shared" si="31"/>
        <v>1.200301131744</v>
      </c>
      <c r="I9" s="41">
        <f t="shared" si="31"/>
        <v>1.27231919964864</v>
      </c>
      <c r="J9" s="31">
        <f t="shared" si="31"/>
        <v>1.3346628404314234</v>
      </c>
      <c r="K9" s="41">
        <f t="shared" si="31"/>
        <v>1.4067346338147202</v>
      </c>
      <c r="L9" s="31">
        <f t="shared" si="31"/>
        <v>1.4869185079421592</v>
      </c>
      <c r="M9" s="41">
        <f t="shared" si="31"/>
        <v>1.589515884990168</v>
      </c>
      <c r="N9" s="31">
        <f t="shared" si="31"/>
        <v>1.6896553857445487</v>
      </c>
      <c r="O9" s="41">
        <f t="shared" si="31"/>
        <v>1.7859657427319877</v>
      </c>
      <c r="P9" s="31">
        <f t="shared" si="31"/>
        <v>1.8877657900677109</v>
      </c>
      <c r="Q9" s="41">
        <f t="shared" si="31"/>
        <v>2.0236849269525861</v>
      </c>
      <c r="R9" s="31">
        <f t="shared" si="31"/>
        <v>2.2422428990634655</v>
      </c>
      <c r="S9" s="41">
        <f t="shared" si="31"/>
        <v>2.4440447599791777</v>
      </c>
      <c r="T9" s="31">
        <f t="shared" si="31"/>
        <v>2.49536969993874</v>
      </c>
      <c r="U9" s="41">
        <f t="shared" ref="U9:AI26" si="32">T9*U$6</f>
        <v>2.707476124433533</v>
      </c>
      <c r="V9" s="31">
        <f t="shared" si="32"/>
        <v>2.9186592621393488</v>
      </c>
      <c r="W9" s="41">
        <f t="shared" si="32"/>
        <v>3.1959318920425868</v>
      </c>
      <c r="X9" s="31">
        <f t="shared" si="32"/>
        <v>3.5378966044911433</v>
      </c>
      <c r="Y9" s="41">
        <f t="shared" si="32"/>
        <v>3.8952241615447485</v>
      </c>
      <c r="Z9" s="31">
        <f t="shared" si="32"/>
        <v>4.1990516461452394</v>
      </c>
      <c r="AA9" s="41">
        <f t="shared" si="32"/>
        <v>4.467790951498535</v>
      </c>
      <c r="AB9" s="31">
        <f t="shared" si="32"/>
        <v>4.7090516628794559</v>
      </c>
      <c r="AC9" s="41">
        <f t="shared" si="32"/>
        <v>4.8691594194173575</v>
      </c>
      <c r="AD9" s="31">
        <f t="shared" si="32"/>
        <v>5.0152342019998786</v>
      </c>
      <c r="AE9" s="41">
        <f t="shared" si="32"/>
        <v>5.2208588042818729</v>
      </c>
      <c r="AF9" s="31">
        <f t="shared" si="32"/>
        <v>5.4975643209088121</v>
      </c>
      <c r="AG9" s="41">
        <f t="shared" si="32"/>
        <v>5.761447408312435</v>
      </c>
      <c r="AH9" s="31">
        <f t="shared" si="32"/>
        <v>6.0207125416864944</v>
      </c>
      <c r="AI9" s="41">
        <f t="shared" si="32"/>
        <v>6.2374581931872086</v>
      </c>
      <c r="AJ9" s="31">
        <f t="shared" ref="AJ9:AQ41" si="33">AI9*AJ$6</f>
        <v>6.5618060192329439</v>
      </c>
      <c r="AK9" s="41">
        <f t="shared" si="33"/>
        <v>6.8374018720407275</v>
      </c>
      <c r="AL9" s="31">
        <f t="shared" si="33"/>
        <v>7.0493613300739897</v>
      </c>
      <c r="AM9" s="41">
        <f t="shared" si="33"/>
        <v>7.2326447246559136</v>
      </c>
      <c r="AN9" s="31">
        <f t="shared" si="33"/>
        <v>7.4134608427723112</v>
      </c>
      <c r="AO9" s="41">
        <f t="shared" si="33"/>
        <v>7.5172492945711236</v>
      </c>
      <c r="AP9" s="31">
        <f t="shared" si="33"/>
        <v>7.7041824461280601</v>
      </c>
      <c r="AQ9" s="41">
        <f t="shared" si="33"/>
        <v>7.8934337902386487</v>
      </c>
      <c r="AR9" s="31">
        <f t="shared" ref="AR9:AX49" si="34">AQ9*AR$6</f>
        <v>8.2115142070225691</v>
      </c>
      <c r="AS9" s="41">
        <f t="shared" si="34"/>
        <v>8.5116991250329477</v>
      </c>
      <c r="AT9" s="31">
        <f t="shared" si="34"/>
        <v>8.7482858940932822</v>
      </c>
      <c r="AU9" s="41">
        <f t="shared" si="34"/>
        <v>8.9383091998905382</v>
      </c>
      <c r="AV9" s="31">
        <f t="shared" si="34"/>
        <v>9.2458946411461902</v>
      </c>
      <c r="AW9" s="41">
        <f t="shared" si="34"/>
        <v>9.5302347371211731</v>
      </c>
      <c r="AX9" s="31">
        <f t="shared" si="34"/>
        <v>9.8314830863646669</v>
      </c>
      <c r="AY9" s="41">
        <f t="shared" ref="AY9:BD56" si="35">AX9*AY$6</f>
        <v>10.210297120952911</v>
      </c>
      <c r="AZ9" s="31">
        <f t="shared" si="35"/>
        <v>10.573957853957415</v>
      </c>
      <c r="BA9" s="41">
        <f t="shared" si="35"/>
        <v>10.775392190736845</v>
      </c>
      <c r="BB9" s="31">
        <f t="shared" si="35"/>
        <v>10.922942449475881</v>
      </c>
      <c r="BC9" s="41">
        <f t="shared" si="35"/>
        <v>11.099200599977431</v>
      </c>
      <c r="BD9" s="31">
        <f t="shared" si="35"/>
        <v>11.217225625635351</v>
      </c>
      <c r="BE9" s="41">
        <f t="shared" ref="BE9:BK9" si="36">BD9*BE$6</f>
        <v>11.385905046768864</v>
      </c>
      <c r="BF9" s="31">
        <f t="shared" si="36"/>
        <v>11.609388572700144</v>
      </c>
      <c r="BG9" s="41">
        <f t="shared" si="36"/>
        <v>11.843046914658721</v>
      </c>
      <c r="BH9" s="31">
        <f t="shared" si="36"/>
        <v>11.986284057386921</v>
      </c>
      <c r="BI9" s="31">
        <f t="shared" si="36"/>
        <v>12.241171076883134</v>
      </c>
      <c r="BJ9" s="64">
        <f t="shared" si="36"/>
        <v>12.543258051395121</v>
      </c>
      <c r="BK9" s="41">
        <f t="shared" si="36"/>
        <v>12.779080772673407</v>
      </c>
      <c r="BL9" s="64">
        <f t="shared" ref="BL9:BO23" si="37">BK9*BL$6</f>
        <v>13.052907403053885</v>
      </c>
      <c r="BM9" s="41">
        <f t="shared" si="37"/>
        <v>13.534988065714243</v>
      </c>
      <c r="BN9" s="64">
        <f t="shared" si="37"/>
        <v>14.282088253236754</v>
      </c>
      <c r="BO9" s="41">
        <f t="shared" si="37"/>
        <v>14.829426750547963</v>
      </c>
      <c r="BP9" s="64">
        <f t="shared" si="25"/>
        <v>15.327191630067604</v>
      </c>
      <c r="BQ9" s="41">
        <f t="shared" si="25"/>
        <v>15.782743901413401</v>
      </c>
      <c r="BR9" s="64">
        <f t="shared" ref="BR9" si="38">BQ9*BR$6</f>
        <v>16.22563266603267</v>
      </c>
      <c r="BS9" s="41">
        <f t="shared" si="27"/>
        <v>16.666911354445158</v>
      </c>
      <c r="BT9" s="64">
        <f t="shared" si="28"/>
        <v>17.106134752177898</v>
      </c>
      <c r="BU9" s="41">
        <f t="shared" si="28"/>
        <v>17.559412397914834</v>
      </c>
      <c r="BV9" s="64">
        <f t="shared" si="29"/>
        <v>18.029954658774951</v>
      </c>
      <c r="BW9" s="41">
        <f t="shared" si="29"/>
        <v>18.50425320048042</v>
      </c>
      <c r="BX9" s="64">
        <f t="shared" ref="BX9:BZ9" si="39">BW9*BX$6</f>
        <v>18.98182561038454</v>
      </c>
      <c r="BY9" s="41">
        <f t="shared" si="39"/>
        <v>19.480284362317224</v>
      </c>
      <c r="BZ9" s="41">
        <f t="shared" si="39"/>
        <v>19.995404954478236</v>
      </c>
      <c r="CA9" s="56">
        <f t="shared" ref="CA9:CA25" si="40">CA8+1</f>
        <v>1960</v>
      </c>
    </row>
    <row r="10" spans="1:79" s="11" customFormat="1" ht="10.5" customHeight="1" x14ac:dyDescent="0.15">
      <c r="A10" s="44" t="s">
        <v>9</v>
      </c>
      <c r="B10" s="28"/>
      <c r="C10" s="29"/>
      <c r="D10" s="42">
        <v>1</v>
      </c>
      <c r="E10" s="40">
        <f t="shared" ref="E10:T10" si="41">D10*E$6</f>
        <v>1.04</v>
      </c>
      <c r="F10" s="42">
        <f t="shared" si="41"/>
        <v>1.0764</v>
      </c>
      <c r="G10" s="40">
        <f t="shared" si="41"/>
        <v>1.124838</v>
      </c>
      <c r="H10" s="42">
        <f t="shared" si="41"/>
        <v>1.163082492</v>
      </c>
      <c r="I10" s="40">
        <f t="shared" si="41"/>
        <v>1.2328674415200001</v>
      </c>
      <c r="J10" s="42">
        <f t="shared" si="41"/>
        <v>1.2932779461544799</v>
      </c>
      <c r="K10" s="40">
        <f t="shared" si="41"/>
        <v>1.3631149552468218</v>
      </c>
      <c r="L10" s="42">
        <f t="shared" si="41"/>
        <v>1.4408125076958906</v>
      </c>
      <c r="M10" s="40">
        <f t="shared" si="41"/>
        <v>1.540228570726907</v>
      </c>
      <c r="N10" s="42">
        <f t="shared" si="41"/>
        <v>1.637262970682702</v>
      </c>
      <c r="O10" s="40">
        <f t="shared" si="41"/>
        <v>1.7305869600116159</v>
      </c>
      <c r="P10" s="42">
        <f t="shared" si="41"/>
        <v>1.8292304167322779</v>
      </c>
      <c r="Q10" s="40">
        <f t="shared" si="41"/>
        <v>1.9609350067370022</v>
      </c>
      <c r="R10" s="42">
        <f t="shared" si="41"/>
        <v>2.1727159874645987</v>
      </c>
      <c r="S10" s="40">
        <f t="shared" si="41"/>
        <v>2.3682604263364126</v>
      </c>
      <c r="T10" s="42">
        <f t="shared" si="41"/>
        <v>2.4179938952894773</v>
      </c>
      <c r="U10" s="40">
        <f t="shared" si="32"/>
        <v>2.6235233763890826</v>
      </c>
      <c r="V10" s="42">
        <f t="shared" si="32"/>
        <v>2.8281581997474312</v>
      </c>
      <c r="W10" s="40">
        <f t="shared" si="32"/>
        <v>3.0968332287234372</v>
      </c>
      <c r="X10" s="42">
        <f t="shared" si="32"/>
        <v>3.428194384196845</v>
      </c>
      <c r="Y10" s="40">
        <f t="shared" si="32"/>
        <v>3.7744420170007262</v>
      </c>
      <c r="Z10" s="42">
        <f t="shared" si="32"/>
        <v>4.0688484943267831</v>
      </c>
      <c r="AA10" s="40">
        <f t="shared" si="32"/>
        <v>4.3292547979636975</v>
      </c>
      <c r="AB10" s="42">
        <f t="shared" si="32"/>
        <v>4.5630345570537374</v>
      </c>
      <c r="AC10" s="40">
        <f t="shared" si="32"/>
        <v>4.7181777319935643</v>
      </c>
      <c r="AD10" s="42">
        <f t="shared" si="32"/>
        <v>4.8597230639533713</v>
      </c>
      <c r="AE10" s="40">
        <f t="shared" si="32"/>
        <v>5.0589717095754594</v>
      </c>
      <c r="AF10" s="42">
        <f t="shared" si="32"/>
        <v>5.3270972101829583</v>
      </c>
      <c r="AG10" s="40">
        <f t="shared" si="32"/>
        <v>5.5827978762717407</v>
      </c>
      <c r="AH10" s="42">
        <f t="shared" si="32"/>
        <v>5.8340237807039683</v>
      </c>
      <c r="AI10" s="40">
        <f t="shared" si="32"/>
        <v>6.0440486368093111</v>
      </c>
      <c r="AJ10" s="42">
        <f t="shared" si="33"/>
        <v>6.3583391659233959</v>
      </c>
      <c r="AK10" s="40">
        <f t="shared" si="33"/>
        <v>6.6253894108921791</v>
      </c>
      <c r="AL10" s="42">
        <f t="shared" si="33"/>
        <v>6.8307764826298358</v>
      </c>
      <c r="AM10" s="40">
        <f t="shared" si="33"/>
        <v>7.0083766711782118</v>
      </c>
      <c r="AN10" s="42">
        <f t="shared" si="33"/>
        <v>7.1835860879576661</v>
      </c>
      <c r="AO10" s="40">
        <f t="shared" si="33"/>
        <v>7.2841562931890733</v>
      </c>
      <c r="AP10" s="42">
        <f t="shared" si="33"/>
        <v>7.4652930679535467</v>
      </c>
      <c r="AQ10" s="40">
        <f t="shared" si="33"/>
        <v>7.6486761533320244</v>
      </c>
      <c r="AR10" s="42">
        <f t="shared" si="34"/>
        <v>7.9568936114559783</v>
      </c>
      <c r="AS10" s="40">
        <f t="shared" si="34"/>
        <v>8.2477704699931671</v>
      </c>
      <c r="AT10" s="42">
        <f t="shared" si="34"/>
        <v>8.4770212152066708</v>
      </c>
      <c r="AU10" s="40">
        <f t="shared" si="34"/>
        <v>8.6611523254753298</v>
      </c>
      <c r="AV10" s="42">
        <f t="shared" si="34"/>
        <v>8.9592002336687919</v>
      </c>
      <c r="AW10" s="40">
        <f t="shared" si="34"/>
        <v>9.2347235824817595</v>
      </c>
      <c r="AX10" s="42">
        <f t="shared" si="34"/>
        <v>9.5266308976401834</v>
      </c>
      <c r="AY10" s="40">
        <f t="shared" si="35"/>
        <v>9.8936987606132885</v>
      </c>
      <c r="AZ10" s="42">
        <f t="shared" si="35"/>
        <v>10.246083191819205</v>
      </c>
      <c r="BA10" s="40">
        <f t="shared" si="35"/>
        <v>10.441271502651986</v>
      </c>
      <c r="BB10" s="42">
        <f t="shared" si="35"/>
        <v>10.584246559569657</v>
      </c>
      <c r="BC10" s="40">
        <f t="shared" si="35"/>
        <v>10.755039341063407</v>
      </c>
      <c r="BD10" s="42">
        <f t="shared" si="35"/>
        <v>10.869404676003251</v>
      </c>
      <c r="BE10" s="40">
        <f t="shared" ref="BE10:BH29" si="42">BD10*BE$6</f>
        <v>11.032853727489213</v>
      </c>
      <c r="BF10" s="42">
        <f t="shared" si="42"/>
        <v>11.249407531686192</v>
      </c>
      <c r="BG10" s="40">
        <f t="shared" si="42"/>
        <v>11.475820653739076</v>
      </c>
      <c r="BH10" s="42">
        <f t="shared" si="42"/>
        <v>11.614616334677255</v>
      </c>
      <c r="BI10" s="42">
        <f t="shared" ref="BI10:BO29" si="43">BH10*BI$6</f>
        <v>11.861599880700718</v>
      </c>
      <c r="BJ10" s="27">
        <f t="shared" si="43"/>
        <v>12.154319817243341</v>
      </c>
      <c r="BK10" s="40">
        <f t="shared" si="43"/>
        <v>12.382830206078889</v>
      </c>
      <c r="BL10" s="27">
        <f t="shared" si="37"/>
        <v>12.648166088230514</v>
      </c>
      <c r="BM10" s="40">
        <f t="shared" si="37"/>
        <v>13.115298513289002</v>
      </c>
      <c r="BN10" s="27">
        <f t="shared" si="37"/>
        <v>13.839232803523993</v>
      </c>
      <c r="BO10" s="40">
        <f t="shared" si="37"/>
        <v>14.369599564484467</v>
      </c>
      <c r="BP10" s="27">
        <f t="shared" si="25"/>
        <v>14.851929874096523</v>
      </c>
      <c r="BQ10" s="40">
        <f t="shared" si="25"/>
        <v>15.293356493617644</v>
      </c>
      <c r="BR10" s="27">
        <f t="shared" ref="BR10" si="44">BQ10*BR$6</f>
        <v>15.722512273287478</v>
      </c>
      <c r="BS10" s="40">
        <f t="shared" si="27"/>
        <v>16.150107901594154</v>
      </c>
      <c r="BT10" s="27">
        <f t="shared" si="28"/>
        <v>16.57571196916464</v>
      </c>
      <c r="BU10" s="40">
        <f t="shared" si="28"/>
        <v>17.014934494103532</v>
      </c>
      <c r="BV10" s="27">
        <f t="shared" si="29"/>
        <v>17.47088629726256</v>
      </c>
      <c r="BW10" s="40">
        <f t="shared" si="29"/>
        <v>17.930477907442278</v>
      </c>
      <c r="BX10" s="27">
        <f t="shared" ref="BX10:BZ10" si="45">BW10*BX$6</f>
        <v>18.393241870527664</v>
      </c>
      <c r="BY10" s="40">
        <f t="shared" si="45"/>
        <v>18.8762445371291</v>
      </c>
      <c r="BZ10" s="40">
        <f t="shared" si="45"/>
        <v>19.375392397750236</v>
      </c>
      <c r="CA10" s="59">
        <f t="shared" si="40"/>
        <v>1961</v>
      </c>
    </row>
    <row r="11" spans="1:79" s="11" customFormat="1" ht="10.5" customHeight="1" x14ac:dyDescent="0.15">
      <c r="A11" s="43" t="s">
        <v>10</v>
      </c>
      <c r="B11" s="30"/>
      <c r="C11" s="33"/>
      <c r="D11" s="32"/>
      <c r="E11" s="41">
        <v>1</v>
      </c>
      <c r="F11" s="31">
        <f t="shared" ref="F11:T11" si="46">E11*F$6</f>
        <v>1.0349999999999999</v>
      </c>
      <c r="G11" s="41">
        <f t="shared" si="46"/>
        <v>1.081575</v>
      </c>
      <c r="H11" s="31">
        <f t="shared" si="46"/>
        <v>1.1183485499999999</v>
      </c>
      <c r="I11" s="41">
        <f t="shared" si="46"/>
        <v>1.1854494629999999</v>
      </c>
      <c r="J11" s="31">
        <f t="shared" si="46"/>
        <v>1.2435364866869998</v>
      </c>
      <c r="K11" s="41">
        <f t="shared" si="46"/>
        <v>1.3106874569680977</v>
      </c>
      <c r="L11" s="31">
        <f t="shared" si="46"/>
        <v>1.3853966420152792</v>
      </c>
      <c r="M11" s="41">
        <f t="shared" si="46"/>
        <v>1.4809890103143335</v>
      </c>
      <c r="N11" s="31">
        <f t="shared" si="46"/>
        <v>1.5742913179641365</v>
      </c>
      <c r="O11" s="41">
        <f t="shared" si="46"/>
        <v>1.6640259230880921</v>
      </c>
      <c r="P11" s="31">
        <f t="shared" si="46"/>
        <v>1.7588754007041132</v>
      </c>
      <c r="Q11" s="41">
        <f t="shared" si="46"/>
        <v>1.8855144295548094</v>
      </c>
      <c r="R11" s="31">
        <f t="shared" si="46"/>
        <v>2.0891499879467288</v>
      </c>
      <c r="S11" s="41">
        <f t="shared" si="46"/>
        <v>2.2771734868619347</v>
      </c>
      <c r="T11" s="31">
        <f t="shared" si="46"/>
        <v>2.3249941300860351</v>
      </c>
      <c r="U11" s="41">
        <f t="shared" si="32"/>
        <v>2.5226186311433478</v>
      </c>
      <c r="V11" s="31">
        <f t="shared" si="32"/>
        <v>2.719382884372529</v>
      </c>
      <c r="W11" s="41">
        <f t="shared" si="32"/>
        <v>2.9777242583879193</v>
      </c>
      <c r="X11" s="31">
        <f t="shared" si="32"/>
        <v>3.2963407540354268</v>
      </c>
      <c r="Y11" s="41">
        <f t="shared" si="32"/>
        <v>3.6292711701930047</v>
      </c>
      <c r="Z11" s="31">
        <f t="shared" si="32"/>
        <v>3.9123543214680594</v>
      </c>
      <c r="AA11" s="41">
        <f t="shared" si="32"/>
        <v>4.1627449980420153</v>
      </c>
      <c r="AB11" s="31">
        <f t="shared" si="32"/>
        <v>4.3875332279362844</v>
      </c>
      <c r="AC11" s="41">
        <f t="shared" si="32"/>
        <v>4.5367093576861182</v>
      </c>
      <c r="AD11" s="31">
        <f t="shared" si="32"/>
        <v>4.6728106384167019</v>
      </c>
      <c r="AE11" s="41">
        <f t="shared" si="32"/>
        <v>4.8643958745917866</v>
      </c>
      <c r="AF11" s="31">
        <f t="shared" si="32"/>
        <v>5.1222088559451509</v>
      </c>
      <c r="AG11" s="41">
        <f t="shared" si="32"/>
        <v>5.3680748810305179</v>
      </c>
      <c r="AH11" s="31">
        <f t="shared" si="32"/>
        <v>5.6096382506768911</v>
      </c>
      <c r="AI11" s="41">
        <f t="shared" si="32"/>
        <v>5.8115852277012596</v>
      </c>
      <c r="AJ11" s="31">
        <f t="shared" si="33"/>
        <v>6.1137876595417255</v>
      </c>
      <c r="AK11" s="41">
        <f t="shared" si="33"/>
        <v>6.3705667412424782</v>
      </c>
      <c r="AL11" s="31">
        <f t="shared" si="33"/>
        <v>6.5680543102209947</v>
      </c>
      <c r="AM11" s="41">
        <f t="shared" si="33"/>
        <v>6.7388237222867406</v>
      </c>
      <c r="AN11" s="31">
        <f t="shared" si="33"/>
        <v>6.9072943153439086</v>
      </c>
      <c r="AO11" s="41">
        <f t="shared" si="33"/>
        <v>7.0039964357587232</v>
      </c>
      <c r="AP11" s="31">
        <f t="shared" si="33"/>
        <v>7.1781664114937938</v>
      </c>
      <c r="AQ11" s="41">
        <f t="shared" si="33"/>
        <v>7.3544963012807916</v>
      </c>
      <c r="AR11" s="31">
        <f t="shared" si="34"/>
        <v>7.6508592417845938</v>
      </c>
      <c r="AS11" s="41">
        <f t="shared" si="34"/>
        <v>7.9305485288395827</v>
      </c>
      <c r="AT11" s="31">
        <f t="shared" si="34"/>
        <v>8.1509819376987203</v>
      </c>
      <c r="AU11" s="41">
        <f t="shared" si="34"/>
        <v>8.328031082187815</v>
      </c>
      <c r="AV11" s="31">
        <f t="shared" si="34"/>
        <v>8.6146156092969122</v>
      </c>
      <c r="AW11" s="41">
        <f t="shared" si="34"/>
        <v>8.8795419062324576</v>
      </c>
      <c r="AX11" s="31">
        <f t="shared" si="34"/>
        <v>9.1602220169617112</v>
      </c>
      <c r="AY11" s="41">
        <f t="shared" si="35"/>
        <v>9.5131718852050806</v>
      </c>
      <c r="AZ11" s="31">
        <f t="shared" si="35"/>
        <v>9.8520030690569218</v>
      </c>
      <c r="BA11" s="41">
        <f t="shared" si="35"/>
        <v>10.039684137165365</v>
      </c>
      <c r="BB11" s="31">
        <f t="shared" si="35"/>
        <v>10.177160153432355</v>
      </c>
      <c r="BC11" s="41">
        <f t="shared" si="35"/>
        <v>10.341383981791731</v>
      </c>
      <c r="BD11" s="31">
        <f t="shared" si="35"/>
        <v>10.451350650003119</v>
      </c>
      <c r="BE11" s="41">
        <f t="shared" si="42"/>
        <v>10.608513199508852</v>
      </c>
      <c r="BF11" s="31">
        <f t="shared" si="42"/>
        <v>10.816738011236716</v>
      </c>
      <c r="BG11" s="41">
        <f t="shared" si="42"/>
        <v>11.034442936287565</v>
      </c>
      <c r="BH11" s="31">
        <f t="shared" si="42"/>
        <v>11.167900321805044</v>
      </c>
      <c r="BI11" s="31">
        <f t="shared" si="43"/>
        <v>11.405384500673758</v>
      </c>
      <c r="BJ11" s="64">
        <f t="shared" si="43"/>
        <v>11.686845978118589</v>
      </c>
      <c r="BK11" s="41">
        <f t="shared" si="43"/>
        <v>11.906567505845079</v>
      </c>
      <c r="BL11" s="64">
        <f t="shared" si="37"/>
        <v>12.161698161760103</v>
      </c>
      <c r="BM11" s="41">
        <f t="shared" si="37"/>
        <v>12.610863955085572</v>
      </c>
      <c r="BN11" s="64">
        <f t="shared" si="37"/>
        <v>13.306954618773062</v>
      </c>
      <c r="BO11" s="41">
        <f t="shared" si="37"/>
        <v>13.816922658158134</v>
      </c>
      <c r="BP11" s="64">
        <f t="shared" si="25"/>
        <v>14.28070180201588</v>
      </c>
      <c r="BQ11" s="41">
        <f t="shared" si="25"/>
        <v>14.705150474632342</v>
      </c>
      <c r="BR11" s="64">
        <f t="shared" ref="BR11" si="47">BQ11*BR$6</f>
        <v>15.117800262776413</v>
      </c>
      <c r="BS11" s="41">
        <f t="shared" si="27"/>
        <v>15.528949905378985</v>
      </c>
      <c r="BT11" s="64">
        <f t="shared" si="28"/>
        <v>15.93818458573522</v>
      </c>
      <c r="BU11" s="41">
        <f t="shared" si="28"/>
        <v>16.360513936638</v>
      </c>
      <c r="BV11" s="64">
        <f t="shared" si="29"/>
        <v>16.798929131983218</v>
      </c>
      <c r="BW11" s="41">
        <f t="shared" si="29"/>
        <v>17.240844141771408</v>
      </c>
      <c r="BX11" s="64">
        <f t="shared" ref="BX11:BZ11" si="48">BW11*BX$6</f>
        <v>17.685809490891973</v>
      </c>
      <c r="BY11" s="41">
        <f t="shared" si="48"/>
        <v>18.150235131854895</v>
      </c>
      <c r="BZ11" s="41">
        <f t="shared" si="48"/>
        <v>18.630184997836757</v>
      </c>
      <c r="CA11" s="56">
        <f>CA10+1</f>
        <v>1962</v>
      </c>
    </row>
    <row r="12" spans="1:79" s="11" customFormat="1" ht="10.5" customHeight="1" x14ac:dyDescent="0.15">
      <c r="A12" s="44" t="s">
        <v>11</v>
      </c>
      <c r="B12" s="28"/>
      <c r="C12" s="29"/>
      <c r="D12" s="39"/>
      <c r="E12" s="29"/>
      <c r="F12" s="42">
        <v>1</v>
      </c>
      <c r="G12" s="40">
        <f t="shared" ref="G12:T12" si="49">F12*G$6</f>
        <v>1.0449999999999999</v>
      </c>
      <c r="H12" s="42">
        <f t="shared" si="49"/>
        <v>1.08053</v>
      </c>
      <c r="I12" s="40">
        <f t="shared" si="49"/>
        <v>1.1453618000000001</v>
      </c>
      <c r="J12" s="42">
        <f t="shared" si="49"/>
        <v>1.2014845282</v>
      </c>
      <c r="K12" s="40">
        <f t="shared" si="49"/>
        <v>1.2663646927228001</v>
      </c>
      <c r="L12" s="42">
        <f t="shared" si="49"/>
        <v>1.3385474802079995</v>
      </c>
      <c r="M12" s="40">
        <f t="shared" si="49"/>
        <v>1.4309072563423515</v>
      </c>
      <c r="N12" s="42">
        <f t="shared" si="49"/>
        <v>1.5210544134919195</v>
      </c>
      <c r="O12" s="40">
        <f t="shared" si="49"/>
        <v>1.6077545150609589</v>
      </c>
      <c r="P12" s="42">
        <f t="shared" si="49"/>
        <v>1.6993965224194334</v>
      </c>
      <c r="Q12" s="40">
        <f t="shared" si="49"/>
        <v>1.8217530720336328</v>
      </c>
      <c r="R12" s="42">
        <f t="shared" si="49"/>
        <v>2.0185024038132653</v>
      </c>
      <c r="S12" s="40">
        <f t="shared" si="49"/>
        <v>2.2001676201564595</v>
      </c>
      <c r="T12" s="42">
        <f t="shared" si="49"/>
        <v>2.246371140179745</v>
      </c>
      <c r="U12" s="40">
        <f t="shared" si="32"/>
        <v>2.4373126870950235</v>
      </c>
      <c r="V12" s="42">
        <f t="shared" si="32"/>
        <v>2.6274230766884354</v>
      </c>
      <c r="W12" s="40">
        <f t="shared" si="32"/>
        <v>2.8770282689738367</v>
      </c>
      <c r="X12" s="42">
        <f t="shared" si="32"/>
        <v>3.1848702937540372</v>
      </c>
      <c r="Y12" s="40">
        <f t="shared" si="32"/>
        <v>3.5065421934231948</v>
      </c>
      <c r="Z12" s="42">
        <f t="shared" si="32"/>
        <v>3.7800524845102044</v>
      </c>
      <c r="AA12" s="40">
        <f t="shared" si="32"/>
        <v>4.0219758435188577</v>
      </c>
      <c r="AB12" s="42">
        <f t="shared" si="32"/>
        <v>4.2391625390688761</v>
      </c>
      <c r="AC12" s="40">
        <f t="shared" si="32"/>
        <v>4.3832940653972177</v>
      </c>
      <c r="AD12" s="42">
        <f t="shared" si="32"/>
        <v>4.5147928873591345</v>
      </c>
      <c r="AE12" s="40">
        <f t="shared" si="32"/>
        <v>4.699899395740859</v>
      </c>
      <c r="AF12" s="42">
        <f t="shared" si="32"/>
        <v>4.9489940637151246</v>
      </c>
      <c r="AG12" s="40">
        <f t="shared" si="32"/>
        <v>5.1865457787734508</v>
      </c>
      <c r="AH12" s="42">
        <f t="shared" si="32"/>
        <v>5.4199403388182557</v>
      </c>
      <c r="AI12" s="40">
        <f t="shared" ref="AI12:AI40" si="50">AH12*AI$6</f>
        <v>5.6150581910157129</v>
      </c>
      <c r="AJ12" s="42">
        <f t="shared" si="33"/>
        <v>5.9070412169485298</v>
      </c>
      <c r="AK12" s="40">
        <f t="shared" si="33"/>
        <v>6.1551369480603686</v>
      </c>
      <c r="AL12" s="42">
        <f t="shared" si="33"/>
        <v>6.3459461934502395</v>
      </c>
      <c r="AM12" s="40">
        <f t="shared" si="33"/>
        <v>6.5109407944799456</v>
      </c>
      <c r="AN12" s="42">
        <f t="shared" si="33"/>
        <v>6.673714314341944</v>
      </c>
      <c r="AO12" s="40">
        <f t="shared" si="33"/>
        <v>6.7671463147427309</v>
      </c>
      <c r="AP12" s="42">
        <f t="shared" si="33"/>
        <v>6.9354264845350695</v>
      </c>
      <c r="AQ12" s="40">
        <f t="shared" si="33"/>
        <v>7.1057935278075313</v>
      </c>
      <c r="AR12" s="42">
        <f t="shared" si="34"/>
        <v>7.3921345331252146</v>
      </c>
      <c r="AS12" s="40">
        <f t="shared" si="34"/>
        <v>7.6623657283474262</v>
      </c>
      <c r="AT12" s="42">
        <f t="shared" si="34"/>
        <v>7.8753448673417621</v>
      </c>
      <c r="AU12" s="40">
        <f t="shared" si="34"/>
        <v>8.0464068426935444</v>
      </c>
      <c r="AV12" s="42">
        <f t="shared" si="34"/>
        <v>8.323300105600886</v>
      </c>
      <c r="AW12" s="40">
        <f t="shared" si="34"/>
        <v>8.5792675422535876</v>
      </c>
      <c r="AX12" s="42">
        <f t="shared" si="34"/>
        <v>8.8504560550354761</v>
      </c>
      <c r="AY12" s="40">
        <f t="shared" si="35"/>
        <v>9.1914704204880078</v>
      </c>
      <c r="AZ12" s="42">
        <f t="shared" si="35"/>
        <v>9.5188435449825413</v>
      </c>
      <c r="BA12" s="40">
        <f t="shared" si="35"/>
        <v>9.7001779103047081</v>
      </c>
      <c r="BB12" s="42">
        <f t="shared" si="35"/>
        <v>9.8330049791617036</v>
      </c>
      <c r="BC12" s="40">
        <f t="shared" si="35"/>
        <v>9.9916753447263176</v>
      </c>
      <c r="BD12" s="42">
        <f t="shared" si="35"/>
        <v>10.097923333336354</v>
      </c>
      <c r="BE12" s="40">
        <f t="shared" si="42"/>
        <v>10.249771207254936</v>
      </c>
      <c r="BF12" s="42">
        <f t="shared" si="42"/>
        <v>10.450954600228716</v>
      </c>
      <c r="BG12" s="40">
        <f t="shared" si="42"/>
        <v>10.66129752298316</v>
      </c>
      <c r="BH12" s="42">
        <f t="shared" si="42"/>
        <v>10.790241856816474</v>
      </c>
      <c r="BI12" s="42">
        <f t="shared" si="43"/>
        <v>11.019695169733106</v>
      </c>
      <c r="BJ12" s="27">
        <f t="shared" si="43"/>
        <v>11.291638626201541</v>
      </c>
      <c r="BK12" s="40">
        <f t="shared" si="43"/>
        <v>11.503929957338245</v>
      </c>
      <c r="BL12" s="27">
        <f t="shared" si="37"/>
        <v>11.750433006531505</v>
      </c>
      <c r="BM12" s="40">
        <f t="shared" si="37"/>
        <v>12.184409618440171</v>
      </c>
      <c r="BN12" s="27">
        <f t="shared" si="37"/>
        <v>12.856960984321805</v>
      </c>
      <c r="BO12" s="40">
        <f t="shared" si="37"/>
        <v>13.349683727689024</v>
      </c>
      <c r="BP12" s="27">
        <f t="shared" si="25"/>
        <v>13.797779518855929</v>
      </c>
      <c r="BQ12" s="40">
        <f t="shared" si="25"/>
        <v>14.207874854717245</v>
      </c>
      <c r="BR12" s="27">
        <f t="shared" ref="BR12" si="51">BQ12*BR$6</f>
        <v>14.60657030219944</v>
      </c>
      <c r="BS12" s="40">
        <f t="shared" si="27"/>
        <v>15.003816333699509</v>
      </c>
      <c r="BT12" s="27">
        <f t="shared" si="28"/>
        <v>15.399212160130656</v>
      </c>
      <c r="BU12" s="40">
        <f t="shared" si="28"/>
        <v>15.807259842162328</v>
      </c>
      <c r="BV12" s="27">
        <f t="shared" si="29"/>
        <v>16.230849402882345</v>
      </c>
      <c r="BW12" s="40">
        <f t="shared" si="29"/>
        <v>16.657820426832288</v>
      </c>
      <c r="BX12" s="27">
        <f t="shared" ref="BX12:BZ12" si="52">BW12*BX$6</f>
        <v>17.08773863854298</v>
      </c>
      <c r="BY12" s="40">
        <f t="shared" si="52"/>
        <v>17.536459064594112</v>
      </c>
      <c r="BZ12" s="40">
        <f t="shared" si="52"/>
        <v>18.000178741871274</v>
      </c>
      <c r="CA12" s="59">
        <f t="shared" si="40"/>
        <v>1963</v>
      </c>
    </row>
    <row r="13" spans="1:79" s="11" customFormat="1" ht="10.5" customHeight="1" x14ac:dyDescent="0.15">
      <c r="A13" s="43" t="s">
        <v>12</v>
      </c>
      <c r="B13" s="30"/>
      <c r="C13" s="33"/>
      <c r="D13" s="32"/>
      <c r="E13" s="33"/>
      <c r="F13" s="32"/>
      <c r="G13" s="41">
        <v>1</v>
      </c>
      <c r="H13" s="31">
        <f t="shared" ref="H13:T13" si="53">G13*H$6</f>
        <v>1.034</v>
      </c>
      <c r="I13" s="41">
        <f t="shared" si="53"/>
        <v>1.0960400000000001</v>
      </c>
      <c r="J13" s="31">
        <f t="shared" si="53"/>
        <v>1.14974596</v>
      </c>
      <c r="K13" s="41">
        <f t="shared" si="53"/>
        <v>1.21183224184</v>
      </c>
      <c r="L13" s="31">
        <f t="shared" si="53"/>
        <v>1.28090667962488</v>
      </c>
      <c r="M13" s="41">
        <f t="shared" si="53"/>
        <v>1.3692892405189967</v>
      </c>
      <c r="N13" s="31">
        <f t="shared" si="53"/>
        <v>1.4555544626716934</v>
      </c>
      <c r="O13" s="41">
        <f t="shared" si="53"/>
        <v>1.53852106704398</v>
      </c>
      <c r="P13" s="31">
        <f t="shared" si="53"/>
        <v>1.6262167678654866</v>
      </c>
      <c r="Q13" s="41">
        <f t="shared" si="53"/>
        <v>1.7433043751518018</v>
      </c>
      <c r="R13" s="31">
        <f t="shared" si="53"/>
        <v>1.9315812476681966</v>
      </c>
      <c r="S13" s="41">
        <f t="shared" si="53"/>
        <v>2.1054235599583344</v>
      </c>
      <c r="T13" s="31">
        <f t="shared" si="53"/>
        <v>2.149637454717459</v>
      </c>
      <c r="U13" s="41">
        <f t="shared" si="32"/>
        <v>2.3323566383684429</v>
      </c>
      <c r="V13" s="31">
        <f t="shared" si="32"/>
        <v>2.5142804561611816</v>
      </c>
      <c r="W13" s="41">
        <f t="shared" si="32"/>
        <v>2.7531370994964939</v>
      </c>
      <c r="X13" s="31">
        <f t="shared" si="32"/>
        <v>3.0477227691426187</v>
      </c>
      <c r="Y13" s="41">
        <f t="shared" si="32"/>
        <v>3.3555427688260231</v>
      </c>
      <c r="Z13" s="31">
        <f t="shared" si="32"/>
        <v>3.6172751047944529</v>
      </c>
      <c r="AA13" s="41">
        <f t="shared" si="32"/>
        <v>3.848780711501298</v>
      </c>
      <c r="AB13" s="31">
        <f t="shared" si="32"/>
        <v>4.0566148699223685</v>
      </c>
      <c r="AC13" s="41">
        <f t="shared" si="32"/>
        <v>4.1945397754997291</v>
      </c>
      <c r="AD13" s="31">
        <f t="shared" si="32"/>
        <v>4.3203759687647212</v>
      </c>
      <c r="AE13" s="41">
        <f t="shared" si="32"/>
        <v>4.4975113834840741</v>
      </c>
      <c r="AF13" s="31">
        <f t="shared" si="32"/>
        <v>4.7358794868087299</v>
      </c>
      <c r="AG13" s="41">
        <f t="shared" si="32"/>
        <v>4.9632017021755495</v>
      </c>
      <c r="AH13" s="31">
        <f t="shared" si="32"/>
        <v>5.186545778773449</v>
      </c>
      <c r="AI13" s="41">
        <f t="shared" si="50"/>
        <v>5.3732614268092931</v>
      </c>
      <c r="AJ13" s="31">
        <f t="shared" si="33"/>
        <v>5.6526710210033766</v>
      </c>
      <c r="AK13" s="41">
        <f t="shared" si="33"/>
        <v>5.8900832038855189</v>
      </c>
      <c r="AL13" s="31">
        <f t="shared" si="33"/>
        <v>6.0726757832059697</v>
      </c>
      <c r="AM13" s="41">
        <f t="shared" si="33"/>
        <v>6.2305653535693253</v>
      </c>
      <c r="AN13" s="31">
        <f t="shared" si="33"/>
        <v>6.3863294874085579</v>
      </c>
      <c r="AO13" s="41">
        <f t="shared" si="33"/>
        <v>6.4757381002322774</v>
      </c>
      <c r="AP13" s="31">
        <f t="shared" si="33"/>
        <v>6.6367717555359507</v>
      </c>
      <c r="AQ13" s="41">
        <f t="shared" si="33"/>
        <v>6.7998024189545738</v>
      </c>
      <c r="AR13" s="31">
        <f t="shared" si="34"/>
        <v>7.0738129503590557</v>
      </c>
      <c r="AS13" s="41">
        <f t="shared" si="34"/>
        <v>7.3324073955477749</v>
      </c>
      <c r="AT13" s="31">
        <f t="shared" si="34"/>
        <v>7.5362151840591007</v>
      </c>
      <c r="AU13" s="41">
        <f t="shared" si="34"/>
        <v>7.6999108542521935</v>
      </c>
      <c r="AV13" s="31">
        <f t="shared" si="34"/>
        <v>7.9648804838285967</v>
      </c>
      <c r="AW13" s="41">
        <f t="shared" si="34"/>
        <v>8.2098253992857266</v>
      </c>
      <c r="AX13" s="31">
        <f t="shared" si="34"/>
        <v>8.4693359378329873</v>
      </c>
      <c r="AY13" s="41">
        <f t="shared" si="35"/>
        <v>8.7956654741511997</v>
      </c>
      <c r="AZ13" s="31">
        <f t="shared" si="35"/>
        <v>9.1089411913708478</v>
      </c>
      <c r="BA13" s="41">
        <f t="shared" si="35"/>
        <v>9.2824668998131141</v>
      </c>
      <c r="BB13" s="31">
        <f t="shared" si="35"/>
        <v>9.4095741427384691</v>
      </c>
      <c r="BC13" s="41">
        <f t="shared" si="35"/>
        <v>9.5614118131352281</v>
      </c>
      <c r="BD13" s="31">
        <f t="shared" si="35"/>
        <v>9.6630845295084686</v>
      </c>
      <c r="BE13" s="41">
        <f t="shared" si="42"/>
        <v>9.8083934997654847</v>
      </c>
      <c r="BF13" s="31">
        <f t="shared" si="42"/>
        <v>10.00091349304183</v>
      </c>
      <c r="BG13" s="41">
        <f t="shared" si="42"/>
        <v>10.202198586586753</v>
      </c>
      <c r="BH13" s="31">
        <f t="shared" si="42"/>
        <v>10.325590293604279</v>
      </c>
      <c r="BI13" s="31">
        <f t="shared" si="43"/>
        <v>10.545162841849859</v>
      </c>
      <c r="BJ13" s="64">
        <f t="shared" si="43"/>
        <v>10.805395814546925</v>
      </c>
      <c r="BK13" s="41">
        <f t="shared" si="43"/>
        <v>11.008545413720805</v>
      </c>
      <c r="BL13" s="64">
        <f t="shared" si="37"/>
        <v>11.244433499073207</v>
      </c>
      <c r="BM13" s="41">
        <f t="shared" si="37"/>
        <v>11.659722122909249</v>
      </c>
      <c r="BN13" s="64">
        <f t="shared" si="37"/>
        <v>12.303311946719425</v>
      </c>
      <c r="BO13" s="41">
        <f t="shared" si="37"/>
        <v>12.774816964295711</v>
      </c>
      <c r="BP13" s="64">
        <f t="shared" si="25"/>
        <v>13.203616764455427</v>
      </c>
      <c r="BQ13" s="41">
        <f t="shared" si="25"/>
        <v>13.596052492552381</v>
      </c>
      <c r="BR13" s="64">
        <f t="shared" ref="BR13" si="54">BQ13*BR$6</f>
        <v>13.977579236554481</v>
      </c>
      <c r="BS13" s="41">
        <f t="shared" si="27"/>
        <v>14.357718979616749</v>
      </c>
      <c r="BT13" s="64">
        <f t="shared" si="28"/>
        <v>14.736088191512582</v>
      </c>
      <c r="BU13" s="41">
        <f t="shared" si="28"/>
        <v>15.126564442260594</v>
      </c>
      <c r="BV13" s="64">
        <f t="shared" si="29"/>
        <v>15.531913304193626</v>
      </c>
      <c r="BW13" s="41">
        <f t="shared" si="29"/>
        <v>15.940498016107446</v>
      </c>
      <c r="BX13" s="64">
        <f t="shared" ref="BX13:BZ13" si="55">BW13*BX$6</f>
        <v>16.351903003390404</v>
      </c>
      <c r="BY13" s="41">
        <f t="shared" si="55"/>
        <v>16.781300540281439</v>
      </c>
      <c r="BZ13" s="41">
        <f t="shared" si="55"/>
        <v>17.225051427628003</v>
      </c>
      <c r="CA13" s="56">
        <f t="shared" si="40"/>
        <v>1964</v>
      </c>
    </row>
    <row r="14" spans="1:79" s="11" customFormat="1" ht="10.5" customHeight="1" x14ac:dyDescent="0.15">
      <c r="A14" s="44" t="s">
        <v>13</v>
      </c>
      <c r="B14" s="28"/>
      <c r="C14" s="29"/>
      <c r="D14" s="39"/>
      <c r="E14" s="29"/>
      <c r="F14" s="39"/>
      <c r="G14" s="29"/>
      <c r="H14" s="42">
        <v>1</v>
      </c>
      <c r="I14" s="40">
        <f t="shared" ref="I14:T14" si="56">H14*I$6</f>
        <v>1.06</v>
      </c>
      <c r="J14" s="42">
        <f t="shared" si="56"/>
        <v>1.1119399999999999</v>
      </c>
      <c r="K14" s="40">
        <f t="shared" si="56"/>
        <v>1.17198476</v>
      </c>
      <c r="L14" s="42">
        <f t="shared" si="56"/>
        <v>1.2387878913199999</v>
      </c>
      <c r="M14" s="40">
        <f t="shared" si="56"/>
        <v>1.3242642558210798</v>
      </c>
      <c r="N14" s="42">
        <f t="shared" si="56"/>
        <v>1.4076929039378077</v>
      </c>
      <c r="O14" s="40">
        <f t="shared" si="56"/>
        <v>1.4879313994622627</v>
      </c>
      <c r="P14" s="42">
        <f t="shared" si="56"/>
        <v>1.5727434892316117</v>
      </c>
      <c r="Q14" s="40">
        <f t="shared" si="56"/>
        <v>1.6859810204562877</v>
      </c>
      <c r="R14" s="42">
        <f t="shared" si="56"/>
        <v>1.868066970665567</v>
      </c>
      <c r="S14" s="40">
        <f t="shared" si="56"/>
        <v>2.0361929980254683</v>
      </c>
      <c r="T14" s="42">
        <f t="shared" si="56"/>
        <v>2.0789530509840031</v>
      </c>
      <c r="U14" s="40">
        <f t="shared" si="32"/>
        <v>2.2556640603176432</v>
      </c>
      <c r="V14" s="42">
        <f t="shared" si="32"/>
        <v>2.4316058570224195</v>
      </c>
      <c r="W14" s="40">
        <f t="shared" si="32"/>
        <v>2.6626084134395493</v>
      </c>
      <c r="X14" s="42">
        <f t="shared" si="32"/>
        <v>2.9475075136775812</v>
      </c>
      <c r="Y14" s="40">
        <f t="shared" si="32"/>
        <v>3.2452057725590171</v>
      </c>
      <c r="Z14" s="42">
        <f t="shared" si="32"/>
        <v>3.4983318228186207</v>
      </c>
      <c r="AA14" s="40">
        <f t="shared" si="32"/>
        <v>3.7222250594790127</v>
      </c>
      <c r="AB14" s="42">
        <f t="shared" si="32"/>
        <v>3.9232252126908795</v>
      </c>
      <c r="AC14" s="40">
        <f t="shared" si="32"/>
        <v>4.0566148699223694</v>
      </c>
      <c r="AD14" s="42">
        <f t="shared" si="32"/>
        <v>4.1783133160200405</v>
      </c>
      <c r="AE14" s="40">
        <f t="shared" si="32"/>
        <v>4.3496241619768616</v>
      </c>
      <c r="AF14" s="42">
        <f t="shared" si="32"/>
        <v>4.5801542425616351</v>
      </c>
      <c r="AG14" s="40">
        <f t="shared" si="32"/>
        <v>4.8000016462045938</v>
      </c>
      <c r="AH14" s="42">
        <f t="shared" si="32"/>
        <v>5.0160017202837999</v>
      </c>
      <c r="AI14" s="40">
        <f t="shared" si="50"/>
        <v>5.1965777822140167</v>
      </c>
      <c r="AJ14" s="42">
        <f t="shared" si="33"/>
        <v>5.4667998268891456</v>
      </c>
      <c r="AK14" s="40">
        <f t="shared" si="33"/>
        <v>5.6964054196184897</v>
      </c>
      <c r="AL14" s="42">
        <f t="shared" si="33"/>
        <v>5.8729939876266624</v>
      </c>
      <c r="AM14" s="40">
        <f t="shared" si="33"/>
        <v>6.0256918313049557</v>
      </c>
      <c r="AN14" s="42">
        <f t="shared" si="33"/>
        <v>6.1763341270875793</v>
      </c>
      <c r="AO14" s="40">
        <f t="shared" si="33"/>
        <v>6.2628028048668059</v>
      </c>
      <c r="AP14" s="42">
        <f t="shared" si="33"/>
        <v>6.4185413496479216</v>
      </c>
      <c r="AQ14" s="40">
        <f t="shared" si="33"/>
        <v>6.576211236899975</v>
      </c>
      <c r="AR14" s="42">
        <f t="shared" si="34"/>
        <v>6.8412117508308086</v>
      </c>
      <c r="AS14" s="40">
        <f t="shared" si="34"/>
        <v>7.0913030904717367</v>
      </c>
      <c r="AT14" s="42">
        <f t="shared" si="34"/>
        <v>7.2884092689159594</v>
      </c>
      <c r="AU14" s="40">
        <f t="shared" si="34"/>
        <v>7.4467222961820072</v>
      </c>
      <c r="AV14" s="42">
        <f t="shared" si="34"/>
        <v>7.7029791913235961</v>
      </c>
      <c r="AW14" s="40">
        <f t="shared" si="34"/>
        <v>7.9398698252279774</v>
      </c>
      <c r="AX14" s="42">
        <f t="shared" si="34"/>
        <v>8.1908471352349999</v>
      </c>
      <c r="AY14" s="40">
        <f t="shared" si="35"/>
        <v>8.5064462999528061</v>
      </c>
      <c r="AZ14" s="42">
        <f t="shared" si="35"/>
        <v>8.8094208814031436</v>
      </c>
      <c r="BA14" s="40">
        <f t="shared" si="35"/>
        <v>8.9772407154865732</v>
      </c>
      <c r="BB14" s="42">
        <f t="shared" si="35"/>
        <v>9.1001684165749239</v>
      </c>
      <c r="BC14" s="40">
        <f t="shared" si="35"/>
        <v>9.2470133589315573</v>
      </c>
      <c r="BD14" s="42">
        <f t="shared" si="35"/>
        <v>9.3453428718650589</v>
      </c>
      <c r="BE14" s="40">
        <f t="shared" si="42"/>
        <v>9.4858737908757131</v>
      </c>
      <c r="BF14" s="42">
        <f t="shared" si="42"/>
        <v>9.6720633394988713</v>
      </c>
      <c r="BG14" s="40">
        <f t="shared" si="42"/>
        <v>9.866729774261854</v>
      </c>
      <c r="BH14" s="42">
        <f t="shared" si="42"/>
        <v>9.9860641137372177</v>
      </c>
      <c r="BI14" s="42">
        <f t="shared" si="43"/>
        <v>10.198416674903157</v>
      </c>
      <c r="BJ14" s="27">
        <f t="shared" si="43"/>
        <v>10.450092663971887</v>
      </c>
      <c r="BK14" s="40">
        <f t="shared" si="43"/>
        <v>10.646562295668096</v>
      </c>
      <c r="BL14" s="27">
        <f t="shared" si="37"/>
        <v>10.874693906260362</v>
      </c>
      <c r="BM14" s="40">
        <f t="shared" si="37"/>
        <v>11.276327004747831</v>
      </c>
      <c r="BN14" s="27">
        <f t="shared" si="37"/>
        <v>11.898754300502354</v>
      </c>
      <c r="BO14" s="40">
        <f t="shared" si="37"/>
        <v>12.354755284618685</v>
      </c>
      <c r="BP14" s="27">
        <f t="shared" si="25"/>
        <v>12.76945528477315</v>
      </c>
      <c r="BQ14" s="40">
        <f t="shared" si="25"/>
        <v>13.148986936704439</v>
      </c>
      <c r="BR14" s="27">
        <f t="shared" ref="BR14" si="57">BQ14*BR$6</f>
        <v>13.517968313882486</v>
      </c>
      <c r="BS14" s="40">
        <f t="shared" si="27"/>
        <v>13.885608297501699</v>
      </c>
      <c r="BT14" s="27">
        <f t="shared" si="28"/>
        <v>14.251535968580841</v>
      </c>
      <c r="BU14" s="40">
        <f t="shared" si="28"/>
        <v>14.629172574720117</v>
      </c>
      <c r="BV14" s="27">
        <f t="shared" si="29"/>
        <v>15.021192750670826</v>
      </c>
      <c r="BW14" s="40">
        <f t="shared" si="29"/>
        <v>15.4163423753457</v>
      </c>
      <c r="BX14" s="27">
        <f t="shared" ref="BX14:BZ14" si="58">BW14*BX$6</f>
        <v>15.814219539062293</v>
      </c>
      <c r="BY14" s="40">
        <f t="shared" si="58"/>
        <v>16.22949762116194</v>
      </c>
      <c r="BZ14" s="40">
        <f t="shared" si="58"/>
        <v>16.658657086680861</v>
      </c>
      <c r="CA14" s="59">
        <f t="shared" si="40"/>
        <v>1965</v>
      </c>
    </row>
    <row r="15" spans="1:79" s="11" customFormat="1" ht="10.5" customHeight="1" thickBot="1" x14ac:dyDescent="0.2">
      <c r="A15" s="43" t="s">
        <v>14</v>
      </c>
      <c r="B15" s="30"/>
      <c r="C15" s="29"/>
      <c r="D15" s="39"/>
      <c r="E15" s="29"/>
      <c r="F15" s="39"/>
      <c r="G15" s="29"/>
      <c r="H15" s="32"/>
      <c r="I15" s="41">
        <v>1</v>
      </c>
      <c r="J15" s="31">
        <f t="shared" ref="J15:T15" si="59">I15*J$6</f>
        <v>1.0489999999999999</v>
      </c>
      <c r="K15" s="41">
        <f t="shared" si="59"/>
        <v>1.1056459999999999</v>
      </c>
      <c r="L15" s="31">
        <f t="shared" si="59"/>
        <v>1.1686678219999997</v>
      </c>
      <c r="M15" s="41">
        <f t="shared" si="59"/>
        <v>1.2493059017179997</v>
      </c>
      <c r="N15" s="31">
        <f t="shared" si="59"/>
        <v>1.3280121735262336</v>
      </c>
      <c r="O15" s="41">
        <f t="shared" si="59"/>
        <v>1.4037088674172289</v>
      </c>
      <c r="P15" s="31">
        <f t="shared" si="59"/>
        <v>1.483720272860011</v>
      </c>
      <c r="Q15" s="41">
        <f t="shared" si="59"/>
        <v>1.5905481325059319</v>
      </c>
      <c r="R15" s="31">
        <f t="shared" si="59"/>
        <v>1.7623273308165726</v>
      </c>
      <c r="S15" s="41">
        <f t="shared" si="59"/>
        <v>1.9209367905900643</v>
      </c>
      <c r="T15" s="31">
        <f t="shared" si="59"/>
        <v>1.9612764631924555</v>
      </c>
      <c r="U15" s="41">
        <f t="shared" si="32"/>
        <v>2.1279849625638141</v>
      </c>
      <c r="V15" s="31">
        <f t="shared" si="32"/>
        <v>2.2939677896437916</v>
      </c>
      <c r="W15" s="41">
        <f t="shared" si="32"/>
        <v>2.5118947296599519</v>
      </c>
      <c r="X15" s="31">
        <f t="shared" si="32"/>
        <v>2.7806674657335666</v>
      </c>
      <c r="Y15" s="41">
        <f t="shared" si="32"/>
        <v>3.0615148797726568</v>
      </c>
      <c r="Z15" s="31">
        <f t="shared" si="32"/>
        <v>3.3003130403949243</v>
      </c>
      <c r="AA15" s="41">
        <f t="shared" si="32"/>
        <v>3.5115330749801998</v>
      </c>
      <c r="AB15" s="31">
        <f t="shared" si="32"/>
        <v>3.7011558610291306</v>
      </c>
      <c r="AC15" s="41">
        <f t="shared" si="32"/>
        <v>3.8269951603041212</v>
      </c>
      <c r="AD15" s="31">
        <f t="shared" si="32"/>
        <v>3.9418050151132449</v>
      </c>
      <c r="AE15" s="41">
        <f t="shared" si="32"/>
        <v>4.103419020732888</v>
      </c>
      <c r="AF15" s="31">
        <f t="shared" si="32"/>
        <v>4.3209002288317304</v>
      </c>
      <c r="AG15" s="41">
        <f t="shared" si="32"/>
        <v>4.5283034398156534</v>
      </c>
      <c r="AH15" s="31">
        <f t="shared" si="32"/>
        <v>4.7320770946073578</v>
      </c>
      <c r="AI15" s="41">
        <f t="shared" si="50"/>
        <v>4.9024318700132232</v>
      </c>
      <c r="AJ15" s="31">
        <f t="shared" si="33"/>
        <v>5.1573583272539114</v>
      </c>
      <c r="AK15" s="41">
        <f t="shared" si="33"/>
        <v>5.3739673769985759</v>
      </c>
      <c r="AL15" s="31">
        <f t="shared" si="33"/>
        <v>5.5405603656855309</v>
      </c>
      <c r="AM15" s="41">
        <f t="shared" si="33"/>
        <v>5.6846149351933546</v>
      </c>
      <c r="AN15" s="31">
        <f t="shared" si="33"/>
        <v>5.8267303085731879</v>
      </c>
      <c r="AO15" s="41">
        <f t="shared" si="33"/>
        <v>5.9083045328932124</v>
      </c>
      <c r="AP15" s="31">
        <f t="shared" si="33"/>
        <v>6.0552276883470952</v>
      </c>
      <c r="AQ15" s="41">
        <f t="shared" si="33"/>
        <v>6.2039728649999759</v>
      </c>
      <c r="AR15" s="31">
        <f t="shared" si="34"/>
        <v>6.4539733498403846</v>
      </c>
      <c r="AS15" s="41">
        <f t="shared" si="34"/>
        <v>6.689908575916732</v>
      </c>
      <c r="AT15" s="31">
        <f t="shared" si="34"/>
        <v>6.8758578008641118</v>
      </c>
      <c r="AU15" s="41">
        <f t="shared" si="34"/>
        <v>7.025209713379251</v>
      </c>
      <c r="AV15" s="31">
        <f t="shared" si="34"/>
        <v>7.2669615012486748</v>
      </c>
      <c r="AW15" s="41">
        <f t="shared" si="34"/>
        <v>7.4904432313471476</v>
      </c>
      <c r="AX15" s="31">
        <f t="shared" si="34"/>
        <v>7.7272142785235838</v>
      </c>
      <c r="AY15" s="41">
        <f t="shared" si="35"/>
        <v>8.024949339578118</v>
      </c>
      <c r="AZ15" s="31">
        <f t="shared" si="35"/>
        <v>8.3107744164180595</v>
      </c>
      <c r="BA15" s="41">
        <f t="shared" si="35"/>
        <v>8.469095014609973</v>
      </c>
      <c r="BB15" s="31">
        <f t="shared" si="35"/>
        <v>8.5850645439386053</v>
      </c>
      <c r="BC15" s="41">
        <f t="shared" si="35"/>
        <v>8.7235975084259962</v>
      </c>
      <c r="BD15" s="31">
        <f t="shared" si="35"/>
        <v>8.8163611998726967</v>
      </c>
      <c r="BE15" s="41">
        <f t="shared" si="42"/>
        <v>8.948937538561994</v>
      </c>
      <c r="BF15" s="31">
        <f t="shared" si="42"/>
        <v>9.1245880561310102</v>
      </c>
      <c r="BG15" s="41">
        <f t="shared" si="42"/>
        <v>9.3082356360960876</v>
      </c>
      <c r="BH15" s="31">
        <f t="shared" si="42"/>
        <v>9.4208152016388826</v>
      </c>
      <c r="BI15" s="31">
        <f t="shared" si="43"/>
        <v>9.6211478065124094</v>
      </c>
      <c r="BJ15" s="64">
        <f t="shared" si="43"/>
        <v>9.8585779848791351</v>
      </c>
      <c r="BK15" s="41">
        <f t="shared" si="43"/>
        <v>10.043926694026501</v>
      </c>
      <c r="BL15" s="64">
        <f t="shared" si="37"/>
        <v>10.259145194585242</v>
      </c>
      <c r="BM15" s="41">
        <f t="shared" si="37"/>
        <v>10.638044344101722</v>
      </c>
      <c r="BN15" s="64">
        <f t="shared" si="37"/>
        <v>11.225239906134291</v>
      </c>
      <c r="BO15" s="41">
        <f t="shared" si="37"/>
        <v>11.655429513791207</v>
      </c>
      <c r="BP15" s="64">
        <f t="shared" si="25"/>
        <v>12.046655929031267</v>
      </c>
      <c r="BQ15" s="41">
        <f t="shared" si="25"/>
        <v>12.404704657268333</v>
      </c>
      <c r="BR15" s="64">
        <f t="shared" ref="BR15" si="60">BQ15*BR$6</f>
        <v>12.752800296115547</v>
      </c>
      <c r="BS15" s="41">
        <f t="shared" si="27"/>
        <v>13.09963046934122</v>
      </c>
      <c r="BT15" s="64">
        <f t="shared" si="28"/>
        <v>13.444845253378146</v>
      </c>
      <c r="BU15" s="41">
        <f t="shared" si="28"/>
        <v>13.801106202566142</v>
      </c>
      <c r="BV15" s="64">
        <f t="shared" si="29"/>
        <v>14.170936557236622</v>
      </c>
      <c r="BW15" s="41">
        <f t="shared" si="29"/>
        <v>14.54371922202424</v>
      </c>
      <c r="BX15" s="64">
        <f t="shared" ref="BX15:BZ15" si="61">BW15*BX$6</f>
        <v>14.919075036851215</v>
      </c>
      <c r="BY15" s="41">
        <f t="shared" si="61"/>
        <v>15.310846812416919</v>
      </c>
      <c r="BZ15" s="41">
        <f t="shared" si="61"/>
        <v>15.71571423271779</v>
      </c>
      <c r="CA15" s="56">
        <f t="shared" si="40"/>
        <v>1966</v>
      </c>
    </row>
    <row r="16" spans="1:79" s="11" customFormat="1" ht="10.5" customHeight="1" thickBot="1" x14ac:dyDescent="0.2">
      <c r="A16" s="44" t="s">
        <v>15</v>
      </c>
      <c r="C16" s="106" t="s">
        <v>83</v>
      </c>
      <c r="D16" s="92"/>
      <c r="E16" s="92"/>
      <c r="F16" s="93"/>
      <c r="G16" s="94"/>
      <c r="H16" s="50"/>
      <c r="I16" s="38"/>
      <c r="J16" s="42">
        <v>1</v>
      </c>
      <c r="K16" s="40">
        <f t="shared" ref="K16:T16" si="62">J16*K$6</f>
        <v>1.054</v>
      </c>
      <c r="L16" s="42">
        <f t="shared" si="62"/>
        <v>1.1140779999999999</v>
      </c>
      <c r="M16" s="40">
        <f t="shared" si="62"/>
        <v>1.1909493819999999</v>
      </c>
      <c r="N16" s="42">
        <f t="shared" si="62"/>
        <v>1.2659791930659998</v>
      </c>
      <c r="O16" s="40">
        <f t="shared" si="62"/>
        <v>1.3381400070707616</v>
      </c>
      <c r="P16" s="42">
        <f t="shared" si="62"/>
        <v>1.4144139874737949</v>
      </c>
      <c r="Q16" s="40">
        <f t="shared" si="62"/>
        <v>1.5162517945719083</v>
      </c>
      <c r="R16" s="42">
        <f t="shared" si="62"/>
        <v>1.6800069883856745</v>
      </c>
      <c r="S16" s="40">
        <f t="shared" si="62"/>
        <v>1.8312076173403853</v>
      </c>
      <c r="T16" s="42">
        <f t="shared" si="62"/>
        <v>1.8696629773045332</v>
      </c>
      <c r="U16" s="40">
        <f t="shared" si="32"/>
        <v>2.0285843303754185</v>
      </c>
      <c r="V16" s="42">
        <f t="shared" si="32"/>
        <v>2.1868139081447011</v>
      </c>
      <c r="W16" s="40">
        <f t="shared" si="32"/>
        <v>2.3945612294184477</v>
      </c>
      <c r="X16" s="42">
        <f t="shared" si="32"/>
        <v>2.6507792809662214</v>
      </c>
      <c r="Y16" s="40">
        <f t="shared" si="32"/>
        <v>2.9185079883438099</v>
      </c>
      <c r="Z16" s="42">
        <f t="shared" si="32"/>
        <v>3.1461516114346271</v>
      </c>
      <c r="AA16" s="40">
        <f t="shared" si="32"/>
        <v>3.3475053145664435</v>
      </c>
      <c r="AB16" s="42">
        <f t="shared" si="32"/>
        <v>3.5282706015530314</v>
      </c>
      <c r="AC16" s="40">
        <f t="shared" si="32"/>
        <v>3.6482318020058346</v>
      </c>
      <c r="AD16" s="42">
        <f t="shared" si="32"/>
        <v>3.7576787560660097</v>
      </c>
      <c r="AE16" s="40">
        <f t="shared" si="32"/>
        <v>3.9117435850647158</v>
      </c>
      <c r="AF16" s="42">
        <f t="shared" si="32"/>
        <v>4.1190659950731456</v>
      </c>
      <c r="AG16" s="40">
        <f t="shared" si="32"/>
        <v>4.3167811628366568</v>
      </c>
      <c r="AH16" s="42">
        <f t="shared" si="32"/>
        <v>4.511036315164306</v>
      </c>
      <c r="AI16" s="40">
        <f t="shared" si="50"/>
        <v>4.6734336225102213</v>
      </c>
      <c r="AJ16" s="42">
        <f t="shared" si="33"/>
        <v>4.9164521708807527</v>
      </c>
      <c r="AK16" s="40">
        <f t="shared" si="33"/>
        <v>5.1229431620577444</v>
      </c>
      <c r="AL16" s="42">
        <f t="shared" si="33"/>
        <v>5.2817544000815344</v>
      </c>
      <c r="AM16" s="40">
        <f t="shared" si="33"/>
        <v>5.4190800144836544</v>
      </c>
      <c r="AN16" s="42">
        <f t="shared" si="33"/>
        <v>5.554557014845745</v>
      </c>
      <c r="AO16" s="40">
        <f t="shared" si="33"/>
        <v>5.6323208130535853</v>
      </c>
      <c r="AP16" s="42">
        <f t="shared" si="33"/>
        <v>5.7723810184433688</v>
      </c>
      <c r="AQ16" s="40">
        <f t="shared" si="33"/>
        <v>5.914178136320281</v>
      </c>
      <c r="AR16" s="42">
        <f t="shared" si="34"/>
        <v>6.1525008101433585</v>
      </c>
      <c r="AS16" s="40">
        <f t="shared" si="34"/>
        <v>6.3774152296632316</v>
      </c>
      <c r="AT16" s="42">
        <f t="shared" si="34"/>
        <v>6.5546785518246997</v>
      </c>
      <c r="AU16" s="40">
        <f t="shared" si="34"/>
        <v>6.697054064231887</v>
      </c>
      <c r="AV16" s="42">
        <f t="shared" si="34"/>
        <v>6.9275133472341972</v>
      </c>
      <c r="AW16" s="40">
        <f t="shared" si="34"/>
        <v>7.1405559879381757</v>
      </c>
      <c r="AX16" s="42">
        <f t="shared" si="34"/>
        <v>7.3662671863904503</v>
      </c>
      <c r="AY16" s="40">
        <f t="shared" si="35"/>
        <v>7.6500946993118362</v>
      </c>
      <c r="AZ16" s="42">
        <f t="shared" si="35"/>
        <v>7.9225685571192157</v>
      </c>
      <c r="BA16" s="40">
        <f t="shared" si="35"/>
        <v>8.0734938175500197</v>
      </c>
      <c r="BB16" s="42">
        <f t="shared" si="35"/>
        <v>8.1840462763952377</v>
      </c>
      <c r="BC16" s="40">
        <f t="shared" si="35"/>
        <v>8.3161082063164873</v>
      </c>
      <c r="BD16" s="42">
        <f t="shared" si="35"/>
        <v>8.4045387987346949</v>
      </c>
      <c r="BE16" s="40">
        <f t="shared" si="42"/>
        <v>8.530922343719725</v>
      </c>
      <c r="BF16" s="42">
        <f t="shared" si="42"/>
        <v>8.6983680230038214</v>
      </c>
      <c r="BG16" s="40">
        <f t="shared" si="42"/>
        <v>8.873437212675011</v>
      </c>
      <c r="BH16" s="42">
        <f t="shared" si="42"/>
        <v>8.9807580568530803</v>
      </c>
      <c r="BI16" s="42">
        <f t="shared" si="43"/>
        <v>9.1717328946734114</v>
      </c>
      <c r="BJ16" s="27">
        <f t="shared" si="43"/>
        <v>9.3980724355377827</v>
      </c>
      <c r="BK16" s="40">
        <f t="shared" si="43"/>
        <v>9.5747632926849384</v>
      </c>
      <c r="BL16" s="27">
        <f t="shared" si="37"/>
        <v>9.7799286888324506</v>
      </c>
      <c r="BM16" s="40">
        <f t="shared" si="37"/>
        <v>10.141129022022612</v>
      </c>
      <c r="BN16" s="27">
        <f t="shared" si="37"/>
        <v>10.700896002034593</v>
      </c>
      <c r="BO16" s="40">
        <f t="shared" si="37"/>
        <v>11.110990956902958</v>
      </c>
      <c r="BP16" s="27">
        <f t="shared" si="25"/>
        <v>11.483942735015503</v>
      </c>
      <c r="BQ16" s="40">
        <f t="shared" si="25"/>
        <v>11.825266594154746</v>
      </c>
      <c r="BR16" s="27">
        <f t="shared" ref="BR16" si="63">BQ16*BR$6</f>
        <v>12.157102284190222</v>
      </c>
      <c r="BS16" s="40">
        <f t="shared" si="27"/>
        <v>12.487731619963027</v>
      </c>
      <c r="BT16" s="27">
        <f t="shared" si="28"/>
        <v>12.816821023239411</v>
      </c>
      <c r="BU16" s="40">
        <f t="shared" si="28"/>
        <v>13.156440612551133</v>
      </c>
      <c r="BV16" s="27">
        <f t="shared" si="29"/>
        <v>13.50899576476322</v>
      </c>
      <c r="BW16" s="40">
        <f t="shared" si="29"/>
        <v>13.864365321281445</v>
      </c>
      <c r="BX16" s="27">
        <f t="shared" ref="BX16:BZ16" si="64">BW16*BX$6</f>
        <v>14.222187833032613</v>
      </c>
      <c r="BY16" s="40">
        <f t="shared" si="64"/>
        <v>14.595659497060931</v>
      </c>
      <c r="BZ16" s="40">
        <f t="shared" si="64"/>
        <v>14.981615093153275</v>
      </c>
      <c r="CA16" s="59">
        <f t="shared" si="40"/>
        <v>1967</v>
      </c>
    </row>
    <row r="17" spans="1:79" s="11" customFormat="1" ht="10.5" customHeight="1" x14ac:dyDescent="0.15">
      <c r="A17" s="43" t="s">
        <v>16</v>
      </c>
      <c r="B17" s="115"/>
      <c r="C17" s="107"/>
      <c r="D17" s="96"/>
      <c r="E17" s="97" t="s">
        <v>79</v>
      </c>
      <c r="F17" s="98" t="s">
        <v>80</v>
      </c>
      <c r="G17" s="95"/>
      <c r="H17" s="35"/>
      <c r="I17" s="36"/>
      <c r="J17" s="32"/>
      <c r="K17" s="41">
        <v>1</v>
      </c>
      <c r="L17" s="31">
        <f t="shared" ref="L17:T17" si="65">K17*L$6</f>
        <v>1.0569999999999999</v>
      </c>
      <c r="M17" s="41">
        <f t="shared" si="65"/>
        <v>1.1299329999999999</v>
      </c>
      <c r="N17" s="31">
        <f t="shared" si="65"/>
        <v>1.2011187789999997</v>
      </c>
      <c r="O17" s="41">
        <f t="shared" si="65"/>
        <v>1.2695825494029997</v>
      </c>
      <c r="P17" s="31">
        <f t="shared" si="65"/>
        <v>1.3419487547189706</v>
      </c>
      <c r="Q17" s="41">
        <f t="shared" si="65"/>
        <v>1.4385690650587366</v>
      </c>
      <c r="R17" s="31">
        <f t="shared" si="65"/>
        <v>1.5939345240850804</v>
      </c>
      <c r="S17" s="41">
        <f t="shared" si="65"/>
        <v>1.7373886312527378</v>
      </c>
      <c r="T17" s="31">
        <f t="shared" si="65"/>
        <v>1.7738737925090451</v>
      </c>
      <c r="U17" s="41">
        <f t="shared" si="32"/>
        <v>1.9246530648723139</v>
      </c>
      <c r="V17" s="31">
        <f t="shared" si="32"/>
        <v>2.0747760039323544</v>
      </c>
      <c r="W17" s="41">
        <f t="shared" si="32"/>
        <v>2.2718797243059279</v>
      </c>
      <c r="X17" s="31">
        <f t="shared" si="32"/>
        <v>2.5149708548066623</v>
      </c>
      <c r="Y17" s="41">
        <f t="shared" si="32"/>
        <v>2.7689829111421349</v>
      </c>
      <c r="Z17" s="31">
        <f t="shared" si="32"/>
        <v>2.9849635782112216</v>
      </c>
      <c r="AA17" s="41">
        <f t="shared" si="32"/>
        <v>3.1760012472167398</v>
      </c>
      <c r="AB17" s="31">
        <f t="shared" si="32"/>
        <v>3.347505314566444</v>
      </c>
      <c r="AC17" s="41">
        <f t="shared" si="32"/>
        <v>3.4613204952617029</v>
      </c>
      <c r="AD17" s="31">
        <f t="shared" si="32"/>
        <v>3.565160110119554</v>
      </c>
      <c r="AE17" s="41">
        <f t="shared" si="32"/>
        <v>3.7113316746344553</v>
      </c>
      <c r="AF17" s="31">
        <f t="shared" si="32"/>
        <v>3.9080322533900813</v>
      </c>
      <c r="AG17" s="41">
        <f t="shared" si="32"/>
        <v>4.0956178015528053</v>
      </c>
      <c r="AH17" s="31">
        <f t="shared" si="32"/>
        <v>4.2799206026226813</v>
      </c>
      <c r="AI17" s="41">
        <f t="shared" si="50"/>
        <v>4.4339977443170975</v>
      </c>
      <c r="AJ17" s="31">
        <f t="shared" si="33"/>
        <v>4.6645656270215872</v>
      </c>
      <c r="AK17" s="41">
        <f t="shared" si="33"/>
        <v>4.8604773833564936</v>
      </c>
      <c r="AL17" s="31">
        <f t="shared" si="33"/>
        <v>5.0111521822405445</v>
      </c>
      <c r="AM17" s="41">
        <f t="shared" si="33"/>
        <v>5.1414421389787988</v>
      </c>
      <c r="AN17" s="31">
        <f t="shared" si="33"/>
        <v>5.2699781924532685</v>
      </c>
      <c r="AO17" s="41">
        <f t="shared" si="33"/>
        <v>5.3437578871476141</v>
      </c>
      <c r="AP17" s="31">
        <f t="shared" si="33"/>
        <v>5.4766423324889644</v>
      </c>
      <c r="AQ17" s="41">
        <f t="shared" si="33"/>
        <v>5.6111747023911578</v>
      </c>
      <c r="AR17" s="31">
        <f t="shared" si="34"/>
        <v>5.8372872961511932</v>
      </c>
      <c r="AS17" s="41">
        <f t="shared" si="34"/>
        <v>6.0506785860182459</v>
      </c>
      <c r="AT17" s="31">
        <f t="shared" si="34"/>
        <v>6.2188601060955397</v>
      </c>
      <c r="AU17" s="41">
        <f t="shared" si="34"/>
        <v>6.3539412374116564</v>
      </c>
      <c r="AV17" s="31">
        <f t="shared" si="34"/>
        <v>6.5725933085713431</v>
      </c>
      <c r="AW17" s="41">
        <f t="shared" si="34"/>
        <v>6.7747210511747378</v>
      </c>
      <c r="AX17" s="31">
        <f t="shared" si="34"/>
        <v>6.9888682982831574</v>
      </c>
      <c r="AY17" s="41">
        <f t="shared" si="35"/>
        <v>7.2581543636734667</v>
      </c>
      <c r="AZ17" s="31">
        <f t="shared" si="35"/>
        <v>7.5166684602649081</v>
      </c>
      <c r="BA17" s="41">
        <f t="shared" si="35"/>
        <v>7.6598613069734514</v>
      </c>
      <c r="BB17" s="31">
        <f t="shared" si="35"/>
        <v>7.764749787851267</v>
      </c>
      <c r="BC17" s="41">
        <f t="shared" si="35"/>
        <v>7.8900457365431542</v>
      </c>
      <c r="BD17" s="31">
        <f t="shared" si="35"/>
        <v>7.9739457293498033</v>
      </c>
      <c r="BE17" s="41">
        <f t="shared" si="42"/>
        <v>8.0938542160528684</v>
      </c>
      <c r="BF17" s="31">
        <f t="shared" si="42"/>
        <v>8.2527210844438521</v>
      </c>
      <c r="BG17" s="41">
        <f t="shared" si="42"/>
        <v>8.4188208848909003</v>
      </c>
      <c r="BH17" s="31">
        <f t="shared" si="42"/>
        <v>8.5206433176974183</v>
      </c>
      <c r="BI17" s="31">
        <f t="shared" si="43"/>
        <v>8.7018338659140504</v>
      </c>
      <c r="BJ17" s="64">
        <f t="shared" si="43"/>
        <v>8.9165772633185778</v>
      </c>
      <c r="BK17" s="41">
        <f t="shared" si="43"/>
        <v>9.0842156477086693</v>
      </c>
      <c r="BL17" s="64">
        <f t="shared" si="37"/>
        <v>9.2788697237499527</v>
      </c>
      <c r="BM17" s="41">
        <f t="shared" si="37"/>
        <v>9.6215645370233513</v>
      </c>
      <c r="BN17" s="64">
        <f t="shared" si="37"/>
        <v>10.152652753353504</v>
      </c>
      <c r="BO17" s="41">
        <f t="shared" si="37"/>
        <v>10.54173715076182</v>
      </c>
      <c r="BP17" s="64">
        <f t="shared" si="25"/>
        <v>10.895581342519455</v>
      </c>
      <c r="BQ17" s="41">
        <f t="shared" si="25"/>
        <v>11.219418021019685</v>
      </c>
      <c r="BR17" s="64">
        <f t="shared" ref="BR17" si="66">BQ17*BR$6</f>
        <v>11.534252641546701</v>
      </c>
      <c r="BS17" s="41">
        <f t="shared" si="27"/>
        <v>11.847942713437408</v>
      </c>
      <c r="BT17" s="64">
        <f t="shared" si="28"/>
        <v>12.160171748803997</v>
      </c>
      <c r="BU17" s="41">
        <f t="shared" si="28"/>
        <v>12.482391473008667</v>
      </c>
      <c r="BV17" s="64">
        <f t="shared" si="29"/>
        <v>12.816884027289584</v>
      </c>
      <c r="BW17" s="41">
        <f t="shared" si="29"/>
        <v>13.154046794384673</v>
      </c>
      <c r="BX17" s="64">
        <f t="shared" ref="BX17:BZ17" si="67">BW17*BX$6</f>
        <v>13.493536843484453</v>
      </c>
      <c r="BY17" s="41">
        <f t="shared" si="67"/>
        <v>13.847874285636555</v>
      </c>
      <c r="BZ17" s="41">
        <f t="shared" si="67"/>
        <v>14.214056065610317</v>
      </c>
      <c r="CA17" s="56">
        <f t="shared" si="40"/>
        <v>1968</v>
      </c>
    </row>
    <row r="18" spans="1:79" s="11" customFormat="1" ht="10.5" customHeight="1" x14ac:dyDescent="0.15">
      <c r="A18" s="44" t="s">
        <v>17</v>
      </c>
      <c r="C18" s="107"/>
      <c r="D18" s="99" t="s">
        <v>81</v>
      </c>
      <c r="E18" s="108">
        <v>1979</v>
      </c>
      <c r="F18" s="110">
        <v>1</v>
      </c>
      <c r="G18" s="95"/>
      <c r="H18" s="50"/>
      <c r="I18" s="38"/>
      <c r="J18" s="39"/>
      <c r="K18" s="29"/>
      <c r="L18" s="42">
        <v>1</v>
      </c>
      <c r="M18" s="40">
        <f t="shared" ref="M18:T18" si="68">L18*M$6</f>
        <v>1.069</v>
      </c>
      <c r="N18" s="42">
        <f t="shared" si="68"/>
        <v>1.136347</v>
      </c>
      <c r="O18" s="40">
        <f t="shared" si="68"/>
        <v>1.201118779</v>
      </c>
      <c r="P18" s="42">
        <f t="shared" si="68"/>
        <v>1.269582549403</v>
      </c>
      <c r="Q18" s="40">
        <f t="shared" si="68"/>
        <v>1.3609924929600161</v>
      </c>
      <c r="R18" s="42">
        <f t="shared" si="68"/>
        <v>1.507979682199698</v>
      </c>
      <c r="S18" s="40">
        <f t="shared" si="68"/>
        <v>1.643697853597671</v>
      </c>
      <c r="T18" s="42">
        <f t="shared" si="68"/>
        <v>1.678215508523222</v>
      </c>
      <c r="U18" s="40">
        <f t="shared" si="32"/>
        <v>1.8208638267476958</v>
      </c>
      <c r="V18" s="42">
        <f t="shared" si="32"/>
        <v>1.9628912052340162</v>
      </c>
      <c r="W18" s="40">
        <f t="shared" si="32"/>
        <v>2.1493658697312474</v>
      </c>
      <c r="X18" s="42">
        <f t="shared" si="32"/>
        <v>2.3793480177924908</v>
      </c>
      <c r="Y18" s="40">
        <f t="shared" si="32"/>
        <v>2.6196621675895324</v>
      </c>
      <c r="Z18" s="42">
        <f t="shared" si="32"/>
        <v>2.8239958166615162</v>
      </c>
      <c r="AA18" s="40">
        <f t="shared" si="32"/>
        <v>3.0047315489278534</v>
      </c>
      <c r="AB18" s="42">
        <f t="shared" si="32"/>
        <v>3.1669870525699575</v>
      </c>
      <c r="AC18" s="40">
        <f t="shared" si="32"/>
        <v>3.274664612357336</v>
      </c>
      <c r="AD18" s="42">
        <f t="shared" si="32"/>
        <v>3.3729045507280562</v>
      </c>
      <c r="AE18" s="40">
        <f t="shared" si="32"/>
        <v>3.511193637307906</v>
      </c>
      <c r="AF18" s="42">
        <f t="shared" si="32"/>
        <v>3.6972869000852246</v>
      </c>
      <c r="AG18" s="40">
        <f t="shared" si="32"/>
        <v>3.8747566712893158</v>
      </c>
      <c r="AH18" s="42">
        <f t="shared" si="32"/>
        <v>4.049120721497335</v>
      </c>
      <c r="AI18" s="40">
        <f t="shared" si="50"/>
        <v>4.1948890674712391</v>
      </c>
      <c r="AJ18" s="42">
        <f t="shared" si="33"/>
        <v>4.413023298979744</v>
      </c>
      <c r="AK18" s="40">
        <f t="shared" si="33"/>
        <v>4.5983702775368931</v>
      </c>
      <c r="AL18" s="42">
        <f t="shared" si="33"/>
        <v>4.7409197561405367</v>
      </c>
      <c r="AM18" s="40">
        <f t="shared" si="33"/>
        <v>4.864183669800191</v>
      </c>
      <c r="AN18" s="42">
        <f t="shared" si="33"/>
        <v>4.9857882615451956</v>
      </c>
      <c r="AO18" s="40">
        <f t="shared" si="33"/>
        <v>5.0555892972068284</v>
      </c>
      <c r="AP18" s="42">
        <f t="shared" si="33"/>
        <v>5.1813077885420702</v>
      </c>
      <c r="AQ18" s="40">
        <f t="shared" si="33"/>
        <v>5.3085853381184123</v>
      </c>
      <c r="AR18" s="42">
        <f t="shared" si="34"/>
        <v>5.5225045375129591</v>
      </c>
      <c r="AS18" s="40">
        <f t="shared" si="34"/>
        <v>5.7243884446719493</v>
      </c>
      <c r="AT18" s="42">
        <f t="shared" si="34"/>
        <v>5.8835005734111112</v>
      </c>
      <c r="AU18" s="40">
        <f t="shared" si="34"/>
        <v>6.0112972917801901</v>
      </c>
      <c r="AV18" s="42">
        <f t="shared" si="34"/>
        <v>6.2181582862548233</v>
      </c>
      <c r="AW18" s="40">
        <f t="shared" si="34"/>
        <v>6.4093860465229353</v>
      </c>
      <c r="AX18" s="42">
        <f t="shared" ref="AX18:AX55" si="69">AW18*AX$6</f>
        <v>6.6119851450171829</v>
      </c>
      <c r="AY18" s="40">
        <f t="shared" si="35"/>
        <v>6.8667496345065961</v>
      </c>
      <c r="AZ18" s="42">
        <f t="shared" si="35"/>
        <v>7.111323046608244</v>
      </c>
      <c r="BA18" s="40">
        <f t="shared" si="35"/>
        <v>7.2467940463325045</v>
      </c>
      <c r="BB18" s="42">
        <f t="shared" si="35"/>
        <v>7.3460262893578738</v>
      </c>
      <c r="BC18" s="40">
        <f t="shared" si="35"/>
        <v>7.4645655028790543</v>
      </c>
      <c r="BD18" s="42">
        <f t="shared" si="35"/>
        <v>7.5439410873697348</v>
      </c>
      <c r="BE18" s="40">
        <f t="shared" si="42"/>
        <v>7.6573833642884335</v>
      </c>
      <c r="BF18" s="42">
        <f t="shared" si="42"/>
        <v>7.8076831451692126</v>
      </c>
      <c r="BG18" s="40">
        <f t="shared" si="42"/>
        <v>7.9648258135202514</v>
      </c>
      <c r="BH18" s="42">
        <f t="shared" si="42"/>
        <v>8.0611573488149695</v>
      </c>
      <c r="BI18" s="42">
        <f t="shared" si="43"/>
        <v>8.2325769781589937</v>
      </c>
      <c r="BJ18" s="27">
        <f t="shared" si="43"/>
        <v>8.4357400788255283</v>
      </c>
      <c r="BK18" s="40">
        <f t="shared" si="43"/>
        <v>8.5943383611245743</v>
      </c>
      <c r="BL18" s="27">
        <f t="shared" si="37"/>
        <v>8.7784954813150033</v>
      </c>
      <c r="BM18" s="40">
        <f t="shared" si="37"/>
        <v>9.1027100634090417</v>
      </c>
      <c r="BN18" s="27">
        <f t="shared" si="37"/>
        <v>9.6051587070515705</v>
      </c>
      <c r="BO18" s="40">
        <f t="shared" si="37"/>
        <v>9.9732612589988907</v>
      </c>
      <c r="BP18" s="27">
        <f t="shared" si="25"/>
        <v>10.30802397589353</v>
      </c>
      <c r="BQ18" s="40">
        <f t="shared" si="25"/>
        <v>10.614397370879557</v>
      </c>
      <c r="BR18" s="27">
        <f t="shared" ref="BR18" si="70">BQ18*BR$6</f>
        <v>10.912254154727254</v>
      </c>
      <c r="BS18" s="40">
        <f t="shared" si="27"/>
        <v>11.209028111104461</v>
      </c>
      <c r="BT18" s="27">
        <f t="shared" si="28"/>
        <v>11.504419819114478</v>
      </c>
      <c r="BU18" s="40">
        <f t="shared" si="28"/>
        <v>11.809263456015774</v>
      </c>
      <c r="BV18" s="27">
        <f t="shared" si="29"/>
        <v>12.125718095827427</v>
      </c>
      <c r="BW18" s="40">
        <f t="shared" si="29"/>
        <v>12.44469895400632</v>
      </c>
      <c r="BX18" s="27">
        <f t="shared" ref="BX18:BZ18" si="71">BW18*BX$6</f>
        <v>12.765881592700531</v>
      </c>
      <c r="BY18" s="40">
        <f t="shared" si="71"/>
        <v>13.101110960867137</v>
      </c>
      <c r="BZ18" s="40">
        <f t="shared" si="71"/>
        <v>13.447545946651207</v>
      </c>
      <c r="CA18" s="59">
        <f t="shared" si="40"/>
        <v>1969</v>
      </c>
    </row>
    <row r="19" spans="1:79" s="11" customFormat="1" ht="10.5" customHeight="1" thickBot="1" x14ac:dyDescent="0.2">
      <c r="A19" s="43" t="s">
        <v>18</v>
      </c>
      <c r="B19" s="115"/>
      <c r="C19" s="107"/>
      <c r="D19" s="100" t="s">
        <v>82</v>
      </c>
      <c r="E19" s="109">
        <v>2024</v>
      </c>
      <c r="F19" s="111">
        <f>F18*VLOOKUP(E19,Inflation_Lookup_Table,2)/VLOOKUP(E18,Inflation_Lookup_Table,2)</f>
        <v>4.795844263211654</v>
      </c>
      <c r="G19" s="95"/>
      <c r="H19" s="35"/>
      <c r="I19" s="36"/>
      <c r="J19" s="32"/>
      <c r="K19" s="33"/>
      <c r="L19" s="32"/>
      <c r="M19" s="41">
        <v>1</v>
      </c>
      <c r="N19" s="31">
        <f t="shared" ref="N19:T19" si="72">M19*N$6</f>
        <v>1.0629999999999999</v>
      </c>
      <c r="O19" s="41">
        <f t="shared" si="72"/>
        <v>1.1235909999999998</v>
      </c>
      <c r="P19" s="31">
        <f t="shared" si="72"/>
        <v>1.1876356869999998</v>
      </c>
      <c r="Q19" s="41">
        <f t="shared" si="72"/>
        <v>1.2731454564639999</v>
      </c>
      <c r="R19" s="31">
        <f t="shared" si="72"/>
        <v>1.410645165762112</v>
      </c>
      <c r="S19" s="41">
        <f t="shared" si="72"/>
        <v>1.5376032306807021</v>
      </c>
      <c r="T19" s="31">
        <f t="shared" si="72"/>
        <v>1.5698928985249967</v>
      </c>
      <c r="U19" s="41">
        <f t="shared" si="32"/>
        <v>1.7033337948996214</v>
      </c>
      <c r="V19" s="31">
        <f t="shared" si="32"/>
        <v>1.836193830901792</v>
      </c>
      <c r="W19" s="41">
        <f t="shared" si="32"/>
        <v>2.0106322448374621</v>
      </c>
      <c r="X19" s="31">
        <f t="shared" si="32"/>
        <v>2.2257698950350706</v>
      </c>
      <c r="Y19" s="41">
        <f t="shared" si="32"/>
        <v>2.4505726544336128</v>
      </c>
      <c r="Z19" s="31">
        <f t="shared" si="32"/>
        <v>2.6417173214794349</v>
      </c>
      <c r="AA19" s="41">
        <f t="shared" si="32"/>
        <v>2.8107872300541188</v>
      </c>
      <c r="AB19" s="31">
        <f t="shared" si="32"/>
        <v>2.9625697404770412</v>
      </c>
      <c r="AC19" s="41">
        <f t="shared" si="32"/>
        <v>3.0632971116532608</v>
      </c>
      <c r="AD19" s="31">
        <f t="shared" si="32"/>
        <v>3.1551960250028586</v>
      </c>
      <c r="AE19" s="41">
        <f t="shared" si="32"/>
        <v>3.2845590620279754</v>
      </c>
      <c r="AF19" s="31">
        <f t="shared" si="32"/>
        <v>3.4586406923154578</v>
      </c>
      <c r="AG19" s="41">
        <f t="shared" si="32"/>
        <v>3.6246554455465998</v>
      </c>
      <c r="AH19" s="31">
        <f t="shared" si="32"/>
        <v>3.7877649405961966</v>
      </c>
      <c r="AI19" s="41">
        <f t="shared" si="50"/>
        <v>3.9241244784576597</v>
      </c>
      <c r="AJ19" s="31">
        <f t="shared" si="33"/>
        <v>4.1281789513374578</v>
      </c>
      <c r="AK19" s="41">
        <f t="shared" si="33"/>
        <v>4.301562467293631</v>
      </c>
      <c r="AL19" s="31">
        <f t="shared" si="33"/>
        <v>4.4349109037797332</v>
      </c>
      <c r="AM19" s="41">
        <f t="shared" si="33"/>
        <v>4.5502185872780068</v>
      </c>
      <c r="AN19" s="31">
        <f t="shared" si="33"/>
        <v>4.6639740519599568</v>
      </c>
      <c r="AO19" s="41">
        <f t="shared" si="33"/>
        <v>4.7292696886873964</v>
      </c>
      <c r="AP19" s="31">
        <f t="shared" si="33"/>
        <v>4.8468735159420655</v>
      </c>
      <c r="AQ19" s="41">
        <f t="shared" si="33"/>
        <v>4.9659357699891586</v>
      </c>
      <c r="AR19" s="31">
        <f t="shared" si="34"/>
        <v>5.1660472755032343</v>
      </c>
      <c r="AS19" s="41">
        <f t="shared" si="34"/>
        <v>5.3549003224246468</v>
      </c>
      <c r="AT19" s="31">
        <f t="shared" si="34"/>
        <v>5.5037423511797092</v>
      </c>
      <c r="AU19" s="41">
        <f t="shared" si="34"/>
        <v>5.6232902635923185</v>
      </c>
      <c r="AV19" s="31">
        <f t="shared" si="34"/>
        <v>5.8167991452336967</v>
      </c>
      <c r="AW19" s="41">
        <f t="shared" si="34"/>
        <v>5.9956838601711269</v>
      </c>
      <c r="AX19" s="31">
        <f t="shared" si="69"/>
        <v>6.1852059354697682</v>
      </c>
      <c r="AY19" s="41">
        <f t="shared" si="35"/>
        <v>6.4235263185281521</v>
      </c>
      <c r="AZ19" s="31">
        <f t="shared" si="35"/>
        <v>6.6523134205876913</v>
      </c>
      <c r="BA19" s="41">
        <f t="shared" si="35"/>
        <v>6.7790402678507977</v>
      </c>
      <c r="BB19" s="31">
        <f t="shared" si="35"/>
        <v>6.8718674362561947</v>
      </c>
      <c r="BC19" s="41">
        <f t="shared" si="35"/>
        <v>6.9827553815519661</v>
      </c>
      <c r="BD19" s="31">
        <f t="shared" si="35"/>
        <v>7.0570075653598989</v>
      </c>
      <c r="BE19" s="41">
        <f t="shared" si="42"/>
        <v>7.1631275624774844</v>
      </c>
      <c r="BF19" s="31">
        <f t="shared" si="42"/>
        <v>7.3037260478664265</v>
      </c>
      <c r="BG19" s="41">
        <f t="shared" si="42"/>
        <v>7.4507257376241807</v>
      </c>
      <c r="BH19" s="31">
        <f t="shared" si="42"/>
        <v>7.5408394282647029</v>
      </c>
      <c r="BI19" s="31">
        <f t="shared" si="43"/>
        <v>7.7011945539373157</v>
      </c>
      <c r="BJ19" s="64">
        <f t="shared" si="43"/>
        <v>7.8912442271520353</v>
      </c>
      <c r="BK19" s="41">
        <f t="shared" si="43"/>
        <v>8.0396055763560064</v>
      </c>
      <c r="BL19" s="64">
        <f t="shared" si="37"/>
        <v>8.2118760349064548</v>
      </c>
      <c r="BM19" s="41">
        <f t="shared" si="37"/>
        <v>8.5151637637128523</v>
      </c>
      <c r="BN19" s="64">
        <f t="shared" si="37"/>
        <v>8.9851812039771453</v>
      </c>
      <c r="BO19" s="41">
        <f t="shared" si="37"/>
        <v>9.3295240963506902</v>
      </c>
      <c r="BP19" s="64">
        <f t="shared" si="25"/>
        <v>9.6426791168321113</v>
      </c>
      <c r="BQ19" s="41">
        <f t="shared" si="25"/>
        <v>9.9292772412343808</v>
      </c>
      <c r="BR19" s="64">
        <f t="shared" ref="BR19" si="73">BQ19*BR$6</f>
        <v>10.207908470278065</v>
      </c>
      <c r="BS19" s="41">
        <f t="shared" si="27"/>
        <v>10.485526764363385</v>
      </c>
      <c r="BT19" s="64">
        <f t="shared" si="28"/>
        <v>10.761852029106151</v>
      </c>
      <c r="BU19" s="41">
        <f t="shared" si="28"/>
        <v>11.047019135655541</v>
      </c>
      <c r="BV19" s="64">
        <f t="shared" si="29"/>
        <v>11.343047797780567</v>
      </c>
      <c r="BW19" s="41">
        <f t="shared" si="29"/>
        <v>11.641439620211711</v>
      </c>
      <c r="BX19" s="64">
        <f t="shared" ref="BX19:BZ19" si="74">BW19*BX$6</f>
        <v>11.941891106361581</v>
      </c>
      <c r="BY19" s="41">
        <f t="shared" si="74"/>
        <v>12.255482657499661</v>
      </c>
      <c r="BZ19" s="41">
        <f t="shared" si="74"/>
        <v>12.579556545043225</v>
      </c>
      <c r="CA19" s="56">
        <f>CA18+1</f>
        <v>1970</v>
      </c>
    </row>
    <row r="20" spans="1:79" s="11" customFormat="1" ht="10.5" customHeight="1" thickBot="1" x14ac:dyDescent="0.2">
      <c r="A20" s="44" t="s">
        <v>19</v>
      </c>
      <c r="C20" s="113"/>
      <c r="D20" s="114"/>
      <c r="E20" s="114"/>
      <c r="F20" s="114"/>
      <c r="G20" s="91"/>
      <c r="H20" s="50"/>
      <c r="I20" s="38"/>
      <c r="J20" s="39"/>
      <c r="K20" s="29" t="s">
        <v>5</v>
      </c>
      <c r="L20" s="39"/>
      <c r="M20" s="29"/>
      <c r="N20" s="42">
        <v>1</v>
      </c>
      <c r="O20" s="40">
        <f t="shared" ref="O20:T20" si="75">N20*O$6</f>
        <v>1.0569999999999999</v>
      </c>
      <c r="P20" s="42">
        <f t="shared" si="75"/>
        <v>1.1172489999999999</v>
      </c>
      <c r="Q20" s="40">
        <f t="shared" si="75"/>
        <v>1.1976909280000001</v>
      </c>
      <c r="R20" s="42">
        <f t="shared" si="75"/>
        <v>1.3270415482240003</v>
      </c>
      <c r="S20" s="40">
        <f t="shared" si="75"/>
        <v>1.4464752875641604</v>
      </c>
      <c r="T20" s="42">
        <f t="shared" si="75"/>
        <v>1.4768512686030077</v>
      </c>
      <c r="U20" s="40">
        <f t="shared" si="32"/>
        <v>1.6023836264342635</v>
      </c>
      <c r="V20" s="42">
        <f t="shared" si="32"/>
        <v>1.7273695492961361</v>
      </c>
      <c r="W20" s="40">
        <f t="shared" si="32"/>
        <v>1.891469656479269</v>
      </c>
      <c r="X20" s="42">
        <f t="shared" si="32"/>
        <v>2.0938569097225508</v>
      </c>
      <c r="Y20" s="40">
        <f t="shared" si="32"/>
        <v>2.3053364576045285</v>
      </c>
      <c r="Z20" s="42">
        <f t="shared" si="32"/>
        <v>2.485152701297682</v>
      </c>
      <c r="AA20" s="40">
        <f t="shared" si="32"/>
        <v>2.6442024741807337</v>
      </c>
      <c r="AB20" s="42">
        <f t="shared" si="32"/>
        <v>2.7869894077864936</v>
      </c>
      <c r="AC20" s="40">
        <f t="shared" si="32"/>
        <v>2.8817470476512344</v>
      </c>
      <c r="AD20" s="42">
        <f t="shared" si="32"/>
        <v>2.9681994590807714</v>
      </c>
      <c r="AE20" s="40">
        <f t="shared" si="32"/>
        <v>3.089895636903083</v>
      </c>
      <c r="AF20" s="42">
        <f t="shared" si="32"/>
        <v>3.253660105658946</v>
      </c>
      <c r="AG20" s="40">
        <f t="shared" si="32"/>
        <v>3.4098357907305754</v>
      </c>
      <c r="AH20" s="42">
        <f t="shared" si="32"/>
        <v>3.5632784013134509</v>
      </c>
      <c r="AI20" s="40">
        <f t="shared" si="50"/>
        <v>3.6915564237607352</v>
      </c>
      <c r="AJ20" s="42">
        <f t="shared" si="33"/>
        <v>3.8835173577962938</v>
      </c>
      <c r="AK20" s="40">
        <f t="shared" si="33"/>
        <v>4.0466250868237381</v>
      </c>
      <c r="AL20" s="42">
        <f t="shared" si="33"/>
        <v>4.172070464515274</v>
      </c>
      <c r="AM20" s="40">
        <f t="shared" si="33"/>
        <v>4.2805442965926712</v>
      </c>
      <c r="AN20" s="42">
        <f t="shared" si="33"/>
        <v>4.3875579040074877</v>
      </c>
      <c r="AO20" s="40">
        <f t="shared" si="33"/>
        <v>4.4489837146635924</v>
      </c>
      <c r="AP20" s="42">
        <f t="shared" si="33"/>
        <v>4.5596176067187848</v>
      </c>
      <c r="AQ20" s="40">
        <f t="shared" si="33"/>
        <v>4.6716234901120988</v>
      </c>
      <c r="AR20" s="42">
        <f t="shared" si="34"/>
        <v>4.8598751415834771</v>
      </c>
      <c r="AS20" s="40">
        <f t="shared" si="34"/>
        <v>5.0375355808322189</v>
      </c>
      <c r="AT20" s="42">
        <f t="shared" si="34"/>
        <v>5.1775563040260684</v>
      </c>
      <c r="AU20" s="40">
        <f t="shared" si="34"/>
        <v>5.2900190626456443</v>
      </c>
      <c r="AV20" s="42">
        <f t="shared" si="34"/>
        <v>5.472059402853902</v>
      </c>
      <c r="AW20" s="40">
        <f t="shared" si="34"/>
        <v>5.64034229555139</v>
      </c>
      <c r="AX20" s="42">
        <f t="shared" si="69"/>
        <v>5.8186321123892464</v>
      </c>
      <c r="AY20" s="40">
        <f t="shared" si="35"/>
        <v>6.0428281453698522</v>
      </c>
      <c r="AZ20" s="42">
        <f t="shared" si="35"/>
        <v>6.2580558989536144</v>
      </c>
      <c r="BA20" s="40">
        <f t="shared" si="35"/>
        <v>6.3772721240364989</v>
      </c>
      <c r="BB20" s="42">
        <f t="shared" si="35"/>
        <v>6.4645977763463733</v>
      </c>
      <c r="BC20" s="40">
        <f t="shared" si="35"/>
        <v>6.5689138114317656</v>
      </c>
      <c r="BD20" s="42">
        <f t="shared" si="35"/>
        <v>6.6387653484100655</v>
      </c>
      <c r="BE20" s="40">
        <f t="shared" si="42"/>
        <v>6.7385960136194587</v>
      </c>
      <c r="BF20" s="42">
        <f t="shared" si="42"/>
        <v>6.8708617571650299</v>
      </c>
      <c r="BG20" s="40">
        <f t="shared" si="42"/>
        <v>7.0091493298440088</v>
      </c>
      <c r="BH20" s="42">
        <f t="shared" si="42"/>
        <v>7.0939223219799663</v>
      </c>
      <c r="BI20" s="42">
        <f t="shared" si="43"/>
        <v>7.2447738042684078</v>
      </c>
      <c r="BJ20" s="27">
        <f t="shared" si="43"/>
        <v>7.4235599502841367</v>
      </c>
      <c r="BK20" s="40">
        <f t="shared" si="43"/>
        <v>7.5631284819906011</v>
      </c>
      <c r="BL20" s="27">
        <f t="shared" si="37"/>
        <v>7.7251891203259238</v>
      </c>
      <c r="BM20" s="40">
        <f t="shared" si="37"/>
        <v>8.0105021295511332</v>
      </c>
      <c r="BN20" s="27">
        <f t="shared" si="37"/>
        <v>8.4526634091976938</v>
      </c>
      <c r="BO20" s="40">
        <f t="shared" si="37"/>
        <v>8.7765983973195603</v>
      </c>
      <c r="BP20" s="27">
        <f t="shared" si="25"/>
        <v>9.0711939010650173</v>
      </c>
      <c r="BQ20" s="40">
        <f t="shared" si="25"/>
        <v>9.3408064357802285</v>
      </c>
      <c r="BR20" s="27">
        <f t="shared" ref="BR20" si="76">BQ20*BR$6</f>
        <v>9.6029242429709001</v>
      </c>
      <c r="BS20" s="40">
        <f t="shared" si="27"/>
        <v>9.8640891480370527</v>
      </c>
      <c r="BT20" s="27">
        <f t="shared" si="28"/>
        <v>10.124037656732035</v>
      </c>
      <c r="BU20" s="40">
        <f t="shared" si="28"/>
        <v>10.392303984624217</v>
      </c>
      <c r="BV20" s="27">
        <f t="shared" si="29"/>
        <v>10.670788144666576</v>
      </c>
      <c r="BW20" s="40">
        <f t="shared" si="29"/>
        <v>10.951495409418357</v>
      </c>
      <c r="BX20" s="27">
        <f t="shared" ref="BX20:BZ20" si="77">BW20*BX$6</f>
        <v>11.234140269390011</v>
      </c>
      <c r="BY20" s="40">
        <f t="shared" si="77"/>
        <v>11.529146432266849</v>
      </c>
      <c r="BZ20" s="40">
        <f t="shared" si="77"/>
        <v>11.834013683013382</v>
      </c>
      <c r="CA20" s="59">
        <f t="shared" si="40"/>
        <v>1971</v>
      </c>
    </row>
    <row r="21" spans="1:79" s="11" customFormat="1" ht="10.5" customHeight="1" x14ac:dyDescent="0.15">
      <c r="A21" s="43" t="s">
        <v>20</v>
      </c>
      <c r="B21" s="35"/>
      <c r="C21" s="36"/>
      <c r="D21" s="35"/>
      <c r="E21" s="36"/>
      <c r="F21" s="35"/>
      <c r="G21" s="36"/>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32"/>
        <v>1.515973156513021</v>
      </c>
      <c r="V21" s="31">
        <f t="shared" si="32"/>
        <v>1.6342190627210367</v>
      </c>
      <c r="W21" s="41">
        <f t="shared" si="32"/>
        <v>1.7894698736795351</v>
      </c>
      <c r="X21" s="31">
        <f t="shared" si="32"/>
        <v>1.9809431501632453</v>
      </c>
      <c r="Y21" s="41">
        <f t="shared" si="32"/>
        <v>2.181018408329733</v>
      </c>
      <c r="Z21" s="31">
        <f t="shared" si="32"/>
        <v>2.3511378441794522</v>
      </c>
      <c r="AA21" s="41">
        <f t="shared" si="32"/>
        <v>2.5016106662069371</v>
      </c>
      <c r="AB21" s="31">
        <f t="shared" si="32"/>
        <v>2.6366976421821118</v>
      </c>
      <c r="AC21" s="41">
        <f t="shared" si="32"/>
        <v>2.7263453620163038</v>
      </c>
      <c r="AD21" s="31">
        <f t="shared" si="32"/>
        <v>2.8081357228767931</v>
      </c>
      <c r="AE21" s="41">
        <f t="shared" si="32"/>
        <v>2.9232692875147412</v>
      </c>
      <c r="AF21" s="31">
        <f t="shared" si="32"/>
        <v>3.0782025597530223</v>
      </c>
      <c r="AG21" s="41">
        <f t="shared" si="32"/>
        <v>3.2259562826211674</v>
      </c>
      <c r="AH21" s="31">
        <f t="shared" si="32"/>
        <v>3.3711243153391197</v>
      </c>
      <c r="AI21" s="41">
        <f t="shared" si="50"/>
        <v>3.4924847906913281</v>
      </c>
      <c r="AJ21" s="31">
        <f t="shared" si="33"/>
        <v>3.6740939998072775</v>
      </c>
      <c r="AK21" s="41">
        <f t="shared" si="33"/>
        <v>3.8284059477991832</v>
      </c>
      <c r="AL21" s="31">
        <f t="shared" si="33"/>
        <v>3.9470865321809576</v>
      </c>
      <c r="AM21" s="41">
        <f t="shared" si="33"/>
        <v>4.0497107820176623</v>
      </c>
      <c r="AN21" s="31">
        <f t="shared" si="33"/>
        <v>4.1509535515681035</v>
      </c>
      <c r="AO21" s="41">
        <f t="shared" si="33"/>
        <v>4.2090669012900568</v>
      </c>
      <c r="AP21" s="31">
        <f t="shared" si="33"/>
        <v>4.3137347272646949</v>
      </c>
      <c r="AQ21" s="41">
        <f t="shared" si="33"/>
        <v>4.4197005582895894</v>
      </c>
      <c r="AR21" s="31">
        <f t="shared" si="34"/>
        <v>4.5978005123779324</v>
      </c>
      <c r="AS21" s="41">
        <f t="shared" si="34"/>
        <v>4.7658803981383313</v>
      </c>
      <c r="AT21" s="31">
        <f t="shared" si="34"/>
        <v>4.8983503349347837</v>
      </c>
      <c r="AU21" s="41">
        <f t="shared" si="34"/>
        <v>5.0047484036382608</v>
      </c>
      <c r="AV21" s="31">
        <f t="shared" si="34"/>
        <v>5.1769719989157039</v>
      </c>
      <c r="AW21" s="41">
        <f t="shared" si="34"/>
        <v>5.3361800336342355</v>
      </c>
      <c r="AX21" s="31">
        <f t="shared" si="69"/>
        <v>5.5048553570380729</v>
      </c>
      <c r="AY21" s="41">
        <f t="shared" si="35"/>
        <v>5.7169613485050608</v>
      </c>
      <c r="AZ21" s="31">
        <f t="shared" si="35"/>
        <v>5.920582685859614</v>
      </c>
      <c r="BA21" s="41">
        <f t="shared" si="35"/>
        <v>6.0333700322010371</v>
      </c>
      <c r="BB21" s="31">
        <f t="shared" si="35"/>
        <v>6.1159865433740501</v>
      </c>
      <c r="BC21" s="41">
        <f t="shared" si="35"/>
        <v>6.2146772104368617</v>
      </c>
      <c r="BD21" s="31">
        <f t="shared" si="35"/>
        <v>6.2807619190256032</v>
      </c>
      <c r="BE21" s="41">
        <f t="shared" si="42"/>
        <v>6.3752090951934308</v>
      </c>
      <c r="BF21" s="31">
        <f t="shared" si="42"/>
        <v>6.5003422489735359</v>
      </c>
      <c r="BG21" s="41">
        <f t="shared" si="42"/>
        <v>6.6311724974872339</v>
      </c>
      <c r="BH21" s="31">
        <f t="shared" si="42"/>
        <v>6.7113740037653393</v>
      </c>
      <c r="BI21" s="31">
        <f t="shared" si="43"/>
        <v>6.8540906379076683</v>
      </c>
      <c r="BJ21" s="64">
        <f t="shared" si="43"/>
        <v>7.0232355253397669</v>
      </c>
      <c r="BK21" s="41">
        <f t="shared" si="43"/>
        <v>7.1552776556202442</v>
      </c>
      <c r="BL21" s="64">
        <f t="shared" si="37"/>
        <v>7.3085989785486483</v>
      </c>
      <c r="BM21" s="41">
        <f t="shared" si="37"/>
        <v>7.5785261395942571</v>
      </c>
      <c r="BN21" s="64">
        <f t="shared" si="37"/>
        <v>7.9968433388814466</v>
      </c>
      <c r="BO21" s="41">
        <f t="shared" si="37"/>
        <v>8.3033097420241777</v>
      </c>
      <c r="BP21" s="64">
        <f t="shared" si="25"/>
        <v>8.5820188278760767</v>
      </c>
      <c r="BQ21" s="41">
        <f t="shared" si="25"/>
        <v>8.8370921814382442</v>
      </c>
      <c r="BR21" s="64">
        <f t="shared" ref="BR21" si="78">BQ21*BR$6</f>
        <v>9.0850749696981037</v>
      </c>
      <c r="BS21" s="41">
        <f t="shared" si="27"/>
        <v>9.3321562422299404</v>
      </c>
      <c r="BT21" s="64">
        <f t="shared" si="28"/>
        <v>9.5780867140321941</v>
      </c>
      <c r="BU21" s="41">
        <f t="shared" si="28"/>
        <v>9.8318864565981183</v>
      </c>
      <c r="BV21" s="64">
        <f t="shared" si="29"/>
        <v>10.09535302239032</v>
      </c>
      <c r="BW21" s="41">
        <f t="shared" si="29"/>
        <v>10.360922809288883</v>
      </c>
      <c r="BX21" s="64">
        <f t="shared" ref="BX21:BZ21" si="79">BW21*BX$6</f>
        <v>10.628325704247876</v>
      </c>
      <c r="BY21" s="41">
        <f t="shared" si="79"/>
        <v>10.907423303942142</v>
      </c>
      <c r="BZ21" s="41">
        <f t="shared" si="79"/>
        <v>11.19585022044785</v>
      </c>
      <c r="CA21" s="56">
        <f t="shared" si="40"/>
        <v>1972</v>
      </c>
    </row>
    <row r="22" spans="1:79" s="11" customFormat="1" ht="10.5" customHeight="1" x14ac:dyDescent="0.15">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32"/>
        <v>1.4342224754144002</v>
      </c>
      <c r="V22" s="42">
        <f t="shared" si="32"/>
        <v>1.5460918284967236</v>
      </c>
      <c r="W22" s="40">
        <f t="shared" si="32"/>
        <v>1.6929705522039122</v>
      </c>
      <c r="X22" s="42">
        <f t="shared" si="32"/>
        <v>1.8741184012897307</v>
      </c>
      <c r="Y22" s="40">
        <f t="shared" si="32"/>
        <v>2.0634043598199936</v>
      </c>
      <c r="Z22" s="42">
        <f t="shared" si="32"/>
        <v>2.2243498998859534</v>
      </c>
      <c r="AA22" s="40">
        <f t="shared" si="32"/>
        <v>2.3667082934786547</v>
      </c>
      <c r="AB22" s="42">
        <f t="shared" si="32"/>
        <v>2.4945105413265023</v>
      </c>
      <c r="AC22" s="40">
        <f t="shared" si="32"/>
        <v>2.5793238997316035</v>
      </c>
      <c r="AD22" s="42">
        <f t="shared" si="32"/>
        <v>2.6567036167235516</v>
      </c>
      <c r="AE22" s="40">
        <f t="shared" si="32"/>
        <v>2.7656284650092169</v>
      </c>
      <c r="AF22" s="42">
        <f t="shared" si="32"/>
        <v>2.912206773654705</v>
      </c>
      <c r="AG22" s="40">
        <f t="shared" si="32"/>
        <v>3.0519926987901309</v>
      </c>
      <c r="AH22" s="42">
        <f t="shared" si="32"/>
        <v>3.1893323702356864</v>
      </c>
      <c r="AI22" s="40">
        <f t="shared" si="50"/>
        <v>3.3041483355641712</v>
      </c>
      <c r="AJ22" s="42">
        <f t="shared" si="33"/>
        <v>3.4759640490135082</v>
      </c>
      <c r="AK22" s="40">
        <f t="shared" si="33"/>
        <v>3.6219545390720755</v>
      </c>
      <c r="AL22" s="42">
        <f t="shared" si="33"/>
        <v>3.7342351297833094</v>
      </c>
      <c r="AM22" s="40">
        <f t="shared" si="33"/>
        <v>3.8313252431576754</v>
      </c>
      <c r="AN22" s="42">
        <f t="shared" si="33"/>
        <v>3.9271083742366169</v>
      </c>
      <c r="AO22" s="40">
        <f t="shared" si="33"/>
        <v>3.9820878914759295</v>
      </c>
      <c r="AP22" s="42">
        <f t="shared" si="33"/>
        <v>4.0811113786799389</v>
      </c>
      <c r="AQ22" s="40">
        <f t="shared" si="33"/>
        <v>4.1813628744461591</v>
      </c>
      <c r="AR22" s="42">
        <f t="shared" si="34"/>
        <v>4.3498585736782713</v>
      </c>
      <c r="AS22" s="40">
        <f t="shared" si="34"/>
        <v>4.5088745488536723</v>
      </c>
      <c r="AT22" s="42">
        <f t="shared" si="34"/>
        <v>4.6342008845172975</v>
      </c>
      <c r="AU22" s="40">
        <f t="shared" si="34"/>
        <v>4.7348613090238985</v>
      </c>
      <c r="AV22" s="42">
        <f t="shared" si="34"/>
        <v>4.8977975391823119</v>
      </c>
      <c r="AW22" s="40">
        <f t="shared" si="34"/>
        <v>5.048420088584896</v>
      </c>
      <c r="AX22" s="42">
        <f t="shared" si="69"/>
        <v>5.2079993917105698</v>
      </c>
      <c r="AY22" s="40">
        <f t="shared" si="35"/>
        <v>5.4086673117361022</v>
      </c>
      <c r="AZ22" s="42">
        <f t="shared" si="35"/>
        <v>5.6013081228567767</v>
      </c>
      <c r="BA22" s="40">
        <f t="shared" si="35"/>
        <v>5.7080132754976693</v>
      </c>
      <c r="BB22" s="42">
        <f t="shared" si="35"/>
        <v>5.78617459165</v>
      </c>
      <c r="BC22" s="40">
        <f t="shared" si="35"/>
        <v>5.879543245446416</v>
      </c>
      <c r="BD22" s="42">
        <f t="shared" si="35"/>
        <v>5.9420642564102204</v>
      </c>
      <c r="BE22" s="40">
        <f t="shared" si="42"/>
        <v>6.0314182546768498</v>
      </c>
      <c r="BF22" s="42">
        <f t="shared" si="42"/>
        <v>6.1498034521982357</v>
      </c>
      <c r="BG22" s="40">
        <f t="shared" si="42"/>
        <v>6.2735785217476181</v>
      </c>
      <c r="BH22" s="42">
        <f t="shared" si="42"/>
        <v>6.349455065057084</v>
      </c>
      <c r="BI22" s="42">
        <f t="shared" si="43"/>
        <v>6.4844755325521914</v>
      </c>
      <c r="BJ22" s="27">
        <f t="shared" si="43"/>
        <v>6.6444990778994937</v>
      </c>
      <c r="BK22" s="40">
        <f t="shared" si="43"/>
        <v>6.7694206770295571</v>
      </c>
      <c r="BL22" s="27">
        <f t="shared" si="37"/>
        <v>6.9144739626761069</v>
      </c>
      <c r="BM22" s="40">
        <f t="shared" si="37"/>
        <v>7.1698449759642893</v>
      </c>
      <c r="BN22" s="27">
        <f t="shared" si="37"/>
        <v>7.5656039156872685</v>
      </c>
      <c r="BO22" s="40">
        <f t="shared" si="37"/>
        <v>7.855543748367241</v>
      </c>
      <c r="BP22" s="27">
        <f t="shared" si="25"/>
        <v>8.1192231105733903</v>
      </c>
      <c r="BQ22" s="40">
        <f t="shared" si="25"/>
        <v>8.3605413258639931</v>
      </c>
      <c r="BR22" s="27">
        <f t="shared" ref="BR22" si="80">BQ22*BR$6</f>
        <v>8.5951513431391682</v>
      </c>
      <c r="BS22" s="40">
        <f t="shared" si="27"/>
        <v>8.8289084600094014</v>
      </c>
      <c r="BT22" s="27">
        <f t="shared" si="28"/>
        <v>9.0615768344675409</v>
      </c>
      <c r="BU22" s="40">
        <f t="shared" si="28"/>
        <v>9.3016901197711572</v>
      </c>
      <c r="BV22" s="27">
        <f t="shared" si="29"/>
        <v>9.5509489331980273</v>
      </c>
      <c r="BW22" s="40">
        <f t="shared" si="29"/>
        <v>9.8021975489960997</v>
      </c>
      <c r="BX22" s="27">
        <f t="shared" ref="BX22:BZ22" si="81">BW22*BX$6</f>
        <v>10.055180420291267</v>
      </c>
      <c r="BY22" s="40">
        <f t="shared" si="81"/>
        <v>10.319227345262188</v>
      </c>
      <c r="BZ22" s="40">
        <f t="shared" si="81"/>
        <v>10.592100492382063</v>
      </c>
      <c r="CA22" s="59">
        <f t="shared" si="40"/>
        <v>1973</v>
      </c>
    </row>
    <row r="23" spans="1:79" s="11" customFormat="1" ht="10.5" customHeight="1" x14ac:dyDescent="0.15">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32"/>
        <v>1.3378941002</v>
      </c>
      <c r="V23" s="31">
        <f t="shared" si="32"/>
        <v>1.4422498400156001</v>
      </c>
      <c r="W23" s="41">
        <f t="shared" si="32"/>
        <v>1.579263574817082</v>
      </c>
      <c r="X23" s="31">
        <f t="shared" si="32"/>
        <v>1.7482447773225098</v>
      </c>
      <c r="Y23" s="41">
        <f t="shared" si="32"/>
        <v>1.9248174998320833</v>
      </c>
      <c r="Z23" s="31">
        <f t="shared" si="32"/>
        <v>2.0749532648189861</v>
      </c>
      <c r="AA23" s="41">
        <f t="shared" si="32"/>
        <v>2.2077502737674015</v>
      </c>
      <c r="AB23" s="31">
        <f t="shared" si="32"/>
        <v>2.3269687885508414</v>
      </c>
      <c r="AC23" s="41">
        <f t="shared" si="32"/>
        <v>2.4060857273615701</v>
      </c>
      <c r="AD23" s="31">
        <f t="shared" si="32"/>
        <v>2.4782682991824174</v>
      </c>
      <c r="AE23" s="41">
        <f t="shared" si="32"/>
        <v>2.5798772994488965</v>
      </c>
      <c r="AF23" s="31">
        <f t="shared" si="32"/>
        <v>2.7166107963196877</v>
      </c>
      <c r="AG23" s="41">
        <f t="shared" si="32"/>
        <v>2.847008114543033</v>
      </c>
      <c r="AH23" s="31">
        <f t="shared" si="32"/>
        <v>2.9751234796974693</v>
      </c>
      <c r="AI23" s="41">
        <f t="shared" si="50"/>
        <v>3.082227924966578</v>
      </c>
      <c r="AJ23" s="31">
        <f t="shared" si="33"/>
        <v>3.2425037770648402</v>
      </c>
      <c r="AK23" s="41">
        <f t="shared" si="33"/>
        <v>3.3786889357015637</v>
      </c>
      <c r="AL23" s="31">
        <f t="shared" si="33"/>
        <v>3.4834282927083118</v>
      </c>
      <c r="AM23" s="41">
        <f t="shared" si="33"/>
        <v>3.5739974283187279</v>
      </c>
      <c r="AN23" s="31">
        <f t="shared" si="33"/>
        <v>3.6633473640266958</v>
      </c>
      <c r="AO23" s="41">
        <f t="shared" si="33"/>
        <v>3.7146342271230695</v>
      </c>
      <c r="AP23" s="31">
        <f t="shared" si="33"/>
        <v>3.807006883096959</v>
      </c>
      <c r="AQ23" s="41">
        <f t="shared" si="33"/>
        <v>3.9005250694460454</v>
      </c>
      <c r="AR23" s="31">
        <f t="shared" si="34"/>
        <v>4.0577038933565985</v>
      </c>
      <c r="AS23" s="41">
        <f t="shared" si="34"/>
        <v>4.2060396910948459</v>
      </c>
      <c r="AT23" s="31">
        <f t="shared" si="34"/>
        <v>4.3229485863034514</v>
      </c>
      <c r="AU23" s="41">
        <f t="shared" si="34"/>
        <v>4.4168482360297583</v>
      </c>
      <c r="AV23" s="31">
        <f t="shared" si="34"/>
        <v>4.5688409880432044</v>
      </c>
      <c r="AW23" s="41">
        <f t="shared" si="34"/>
        <v>4.7093470975605403</v>
      </c>
      <c r="AX23" s="31">
        <f t="shared" si="69"/>
        <v>4.8582083877897144</v>
      </c>
      <c r="AY23" s="41">
        <f t="shared" si="35"/>
        <v>5.0453986116941287</v>
      </c>
      <c r="AZ23" s="31">
        <f t="shared" si="35"/>
        <v>5.2251008608738623</v>
      </c>
      <c r="BA23" s="41">
        <f t="shared" si="35"/>
        <v>5.324639249531411</v>
      </c>
      <c r="BB23" s="31">
        <f t="shared" si="35"/>
        <v>5.3975509250466445</v>
      </c>
      <c r="BC23" s="41">
        <f t="shared" si="35"/>
        <v>5.4846485498567343</v>
      </c>
      <c r="BD23" s="31">
        <f t="shared" si="35"/>
        <v>5.5429703884423729</v>
      </c>
      <c r="BE23" s="41">
        <f t="shared" si="42"/>
        <v>5.6263229987657217</v>
      </c>
      <c r="BF23" s="31">
        <f t="shared" si="42"/>
        <v>5.7367569516774619</v>
      </c>
      <c r="BG23" s="41">
        <f t="shared" si="42"/>
        <v>5.852218770286961</v>
      </c>
      <c r="BH23" s="31">
        <f t="shared" si="42"/>
        <v>5.9229991278517611</v>
      </c>
      <c r="BI23" s="31">
        <f t="shared" si="43"/>
        <v>6.0489510564852571</v>
      </c>
      <c r="BJ23" s="64">
        <f t="shared" si="43"/>
        <v>6.1982267517719203</v>
      </c>
      <c r="BK23" s="41">
        <f t="shared" si="43"/>
        <v>6.3147580942439943</v>
      </c>
      <c r="BL23" s="64">
        <f t="shared" si="37"/>
        <v>6.4500689950336865</v>
      </c>
      <c r="BM23" s="41">
        <f t="shared" si="37"/>
        <v>6.68828822384729</v>
      </c>
      <c r="BN23" s="64">
        <f t="shared" si="37"/>
        <v>7.0574663392605173</v>
      </c>
      <c r="BO23" s="41">
        <f t="shared" si="37"/>
        <v>7.3279326010888504</v>
      </c>
      <c r="BP23" s="64">
        <f t="shared" si="25"/>
        <v>7.5739021553856309</v>
      </c>
      <c r="BQ23" s="41">
        <f t="shared" si="25"/>
        <v>7.799012430843284</v>
      </c>
      <c r="BR23" s="64">
        <f t="shared" ref="BR23" si="82">BQ23*BR$6</f>
        <v>8.0178650588984848</v>
      </c>
      <c r="BS23" s="41">
        <f t="shared" si="27"/>
        <v>8.2359220709042997</v>
      </c>
      <c r="BT23" s="64">
        <f t="shared" si="28"/>
        <v>8.452963464988386</v>
      </c>
      <c r="BU23" s="41">
        <f t="shared" si="28"/>
        <v>8.6769497385925067</v>
      </c>
      <c r="BV23" s="64">
        <f t="shared" si="29"/>
        <v>8.9094672884310064</v>
      </c>
      <c r="BW23" s="41">
        <f t="shared" si="29"/>
        <v>9.1438409971978665</v>
      </c>
      <c r="BX23" s="64">
        <f t="shared" ref="BX23:BZ23" si="83">BW23*BX$6</f>
        <v>9.3798324816150007</v>
      </c>
      <c r="BY23" s="41">
        <f t="shared" si="83"/>
        <v>9.6261449116251896</v>
      </c>
      <c r="BZ23" s="41">
        <f t="shared" si="83"/>
        <v>9.880690757819103</v>
      </c>
      <c r="CA23" s="56">
        <f t="shared" si="40"/>
        <v>1974</v>
      </c>
    </row>
    <row r="24" spans="1:79" s="11" customFormat="1" ht="10.5" customHeight="1" x14ac:dyDescent="0.15">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32"/>
        <v>1.20748565</v>
      </c>
      <c r="V24" s="42">
        <f t="shared" si="32"/>
        <v>1.3016695307000001</v>
      </c>
      <c r="W24" s="40">
        <f t="shared" si="32"/>
        <v>1.4253281361165</v>
      </c>
      <c r="X24" s="42">
        <f t="shared" si="32"/>
        <v>1.5778382466809655</v>
      </c>
      <c r="Y24" s="40">
        <f t="shared" si="32"/>
        <v>1.7371999095957429</v>
      </c>
      <c r="Z24" s="42">
        <f t="shared" si="32"/>
        <v>1.8727015025442109</v>
      </c>
      <c r="AA24" s="40">
        <f t="shared" si="32"/>
        <v>1.9925543987070404</v>
      </c>
      <c r="AB24" s="42">
        <f t="shared" si="32"/>
        <v>2.1001523362372208</v>
      </c>
      <c r="AC24" s="40">
        <f t="shared" si="32"/>
        <v>2.1715575156692863</v>
      </c>
      <c r="AD24" s="42">
        <f t="shared" si="32"/>
        <v>2.2367042411393649</v>
      </c>
      <c r="AE24" s="40">
        <f t="shared" si="32"/>
        <v>2.3284091150260786</v>
      </c>
      <c r="AF24" s="42">
        <f t="shared" si="32"/>
        <v>2.4518147981224607</v>
      </c>
      <c r="AG24" s="40">
        <f t="shared" si="32"/>
        <v>2.5695019084323389</v>
      </c>
      <c r="AH24" s="42">
        <f t="shared" si="32"/>
        <v>2.685129494311794</v>
      </c>
      <c r="AI24" s="40">
        <f t="shared" si="50"/>
        <v>2.7817941561070185</v>
      </c>
      <c r="AJ24" s="42">
        <f t="shared" si="33"/>
        <v>2.9264474522245836</v>
      </c>
      <c r="AK24" s="40">
        <f t="shared" si="33"/>
        <v>3.0493582452180164</v>
      </c>
      <c r="AL24" s="42">
        <f t="shared" si="33"/>
        <v>3.1438883508197746</v>
      </c>
      <c r="AM24" s="40">
        <f t="shared" si="33"/>
        <v>3.2256294479410887</v>
      </c>
      <c r="AN24" s="42">
        <f t="shared" si="33"/>
        <v>3.3062701841396156</v>
      </c>
      <c r="AO24" s="40">
        <f t="shared" si="33"/>
        <v>3.3525579667175704</v>
      </c>
      <c r="AP24" s="42">
        <f t="shared" si="33"/>
        <v>3.4359267897986978</v>
      </c>
      <c r="AQ24" s="40">
        <f t="shared" si="33"/>
        <v>3.5203294850596061</v>
      </c>
      <c r="AR24" s="42">
        <f t="shared" si="34"/>
        <v>3.6621876293832099</v>
      </c>
      <c r="AS24" s="40">
        <f t="shared" si="34"/>
        <v>3.7960647031541912</v>
      </c>
      <c r="AT24" s="42">
        <f t="shared" si="34"/>
        <v>3.9015781464832577</v>
      </c>
      <c r="AU24" s="40">
        <f t="shared" si="34"/>
        <v>3.9863251227705385</v>
      </c>
      <c r="AV24" s="42">
        <f t="shared" si="34"/>
        <v>4.1235026967898936</v>
      </c>
      <c r="AW24" s="40">
        <f t="shared" si="34"/>
        <v>4.2503132649463344</v>
      </c>
      <c r="AX24" s="42">
        <f t="shared" si="69"/>
        <v>4.3846646099185129</v>
      </c>
      <c r="AY24" s="40">
        <f t="shared" si="35"/>
        <v>4.5536088553196095</v>
      </c>
      <c r="AZ24" s="42">
        <f t="shared" si="35"/>
        <v>4.7157950007886829</v>
      </c>
      <c r="BA24" s="40">
        <f t="shared" si="35"/>
        <v>4.8056310916348464</v>
      </c>
      <c r="BB24" s="42">
        <f t="shared" si="35"/>
        <v>4.8714358529301833</v>
      </c>
      <c r="BC24" s="40">
        <f t="shared" si="35"/>
        <v>4.9500438175602284</v>
      </c>
      <c r="BD24" s="42">
        <f t="shared" ref="BD24:BD61" si="84">BC24*BD$6</f>
        <v>5.0026808559949201</v>
      </c>
      <c r="BE24" s="40">
        <f t="shared" si="42"/>
        <v>5.0779088436513717</v>
      </c>
      <c r="BF24" s="42">
        <f t="shared" si="42"/>
        <v>5.1775784762431956</v>
      </c>
      <c r="BG24" s="40">
        <f t="shared" si="42"/>
        <v>5.2817858937607935</v>
      </c>
      <c r="BH24" s="42">
        <f t="shared" si="42"/>
        <v>5.3456670828987001</v>
      </c>
      <c r="BI24" s="42">
        <f t="shared" si="43"/>
        <v>5.4593421087412057</v>
      </c>
      <c r="BJ24" s="27">
        <f t="shared" si="43"/>
        <v>5.5940674654981217</v>
      </c>
      <c r="BK24" s="40">
        <f t="shared" si="43"/>
        <v>5.6992401572599212</v>
      </c>
      <c r="BL24" s="27">
        <f t="shared" si="43"/>
        <v>5.8213619088751667</v>
      </c>
      <c r="BM24" s="40">
        <f t="shared" si="43"/>
        <v>6.0363612128585631</v>
      </c>
      <c r="BN24" s="27">
        <f t="shared" si="43"/>
        <v>6.3695544578163492</v>
      </c>
      <c r="BO24" s="40">
        <f t="shared" si="43"/>
        <v>6.6136575822101511</v>
      </c>
      <c r="BP24" s="27">
        <f t="shared" si="25"/>
        <v>6.8356517647884729</v>
      </c>
      <c r="BQ24" s="40">
        <f t="shared" si="25"/>
        <v>7.0388198834325637</v>
      </c>
      <c r="BR24" s="27">
        <f t="shared" ref="BR24" si="85">BQ24*BR$6</f>
        <v>7.2363403058650544</v>
      </c>
      <c r="BS24" s="40">
        <f t="shared" si="27"/>
        <v>7.4331426632710249</v>
      </c>
      <c r="BT24" s="27">
        <f t="shared" si="28"/>
        <v>7.6290283980039542</v>
      </c>
      <c r="BU24" s="40">
        <f t="shared" si="28"/>
        <v>7.8311820745419691</v>
      </c>
      <c r="BV24" s="27">
        <f t="shared" si="29"/>
        <v>8.0410354588727451</v>
      </c>
      <c r="BW24" s="40">
        <f t="shared" si="29"/>
        <v>8.2525640768933766</v>
      </c>
      <c r="BX24" s="27">
        <f t="shared" ref="BX24:BZ24" si="86">BW24*BX$6</f>
        <v>8.4655527812409712</v>
      </c>
      <c r="BY24" s="40">
        <f t="shared" si="86"/>
        <v>8.6878564184342828</v>
      </c>
      <c r="BZ24" s="40">
        <f t="shared" si="86"/>
        <v>8.9175909366598365</v>
      </c>
      <c r="CA24" s="59">
        <f t="shared" si="40"/>
        <v>1975</v>
      </c>
    </row>
    <row r="25" spans="1:79" s="11" customFormat="1" ht="10.5" customHeight="1" x14ac:dyDescent="0.15">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32"/>
        <v>1.1077849999999998</v>
      </c>
      <c r="V25" s="31">
        <f t="shared" si="32"/>
        <v>1.1941922299999999</v>
      </c>
      <c r="W25" s="41">
        <f t="shared" si="32"/>
        <v>1.3076404918499998</v>
      </c>
      <c r="X25" s="31">
        <f t="shared" si="32"/>
        <v>1.4475580244779498</v>
      </c>
      <c r="Y25" s="41">
        <f t="shared" si="32"/>
        <v>1.5937613849502228</v>
      </c>
      <c r="Z25" s="31">
        <f t="shared" si="32"/>
        <v>1.7180747729763404</v>
      </c>
      <c r="AA25" s="41">
        <f t="shared" si="32"/>
        <v>1.8280315584468263</v>
      </c>
      <c r="AB25" s="31">
        <f t="shared" si="32"/>
        <v>1.9267452626029551</v>
      </c>
      <c r="AC25" s="41">
        <f t="shared" si="32"/>
        <v>1.9922546015314557</v>
      </c>
      <c r="AD25" s="31">
        <f t="shared" si="32"/>
        <v>2.0520222395773993</v>
      </c>
      <c r="AE25" s="41">
        <f t="shared" si="32"/>
        <v>2.1361551514000725</v>
      </c>
      <c r="AF25" s="31">
        <f t="shared" si="32"/>
        <v>2.249371374424276</v>
      </c>
      <c r="AG25" s="41">
        <f t="shared" si="32"/>
        <v>2.3573412003966414</v>
      </c>
      <c r="AH25" s="31">
        <f t="shared" si="32"/>
        <v>2.4634215544144902</v>
      </c>
      <c r="AI25" s="41">
        <f t="shared" si="50"/>
        <v>2.5521047303734119</v>
      </c>
      <c r="AJ25" s="31">
        <f t="shared" si="33"/>
        <v>2.6848141763528295</v>
      </c>
      <c r="AK25" s="41">
        <f t="shared" si="33"/>
        <v>2.7975763717596482</v>
      </c>
      <c r="AL25" s="31">
        <f t="shared" si="33"/>
        <v>2.8843012392841971</v>
      </c>
      <c r="AM25" s="41">
        <f t="shared" si="33"/>
        <v>2.9592930715055865</v>
      </c>
      <c r="AN25" s="31">
        <f t="shared" si="33"/>
        <v>3.0332753982932261</v>
      </c>
      <c r="AO25" s="41">
        <f t="shared" si="33"/>
        <v>3.0757412538693312</v>
      </c>
      <c r="AP25" s="31">
        <f t="shared" si="33"/>
        <v>3.1522264126593567</v>
      </c>
      <c r="AQ25" s="41">
        <f t="shared" si="33"/>
        <v>3.2296600780363365</v>
      </c>
      <c r="AR25" s="31">
        <f t="shared" si="34"/>
        <v>3.3598051645717528</v>
      </c>
      <c r="AS25" s="41">
        <f t="shared" si="34"/>
        <v>3.4826281680313689</v>
      </c>
      <c r="AT25" s="31">
        <f t="shared" si="34"/>
        <v>3.5794294921864758</v>
      </c>
      <c r="AU25" s="41">
        <f t="shared" si="34"/>
        <v>3.6571790117160914</v>
      </c>
      <c r="AV25" s="31">
        <f t="shared" si="34"/>
        <v>3.7830299970549497</v>
      </c>
      <c r="AW25" s="41">
        <f t="shared" si="34"/>
        <v>3.8993699678406752</v>
      </c>
      <c r="AX25" s="31">
        <f t="shared" si="69"/>
        <v>4.0226280824940499</v>
      </c>
      <c r="AY25" s="41">
        <f t="shared" si="35"/>
        <v>4.177622803045514</v>
      </c>
      <c r="AZ25" s="31">
        <f t="shared" si="35"/>
        <v>4.3264174319162239</v>
      </c>
      <c r="BA25" s="41">
        <f t="shared" si="35"/>
        <v>4.408835863885181</v>
      </c>
      <c r="BB25" s="31">
        <f t="shared" si="35"/>
        <v>4.469207204523105</v>
      </c>
      <c r="BC25" s="41">
        <f t="shared" si="35"/>
        <v>4.5413246032662657</v>
      </c>
      <c r="BD25" s="31">
        <f t="shared" si="84"/>
        <v>4.5896154642155249</v>
      </c>
      <c r="BE25" s="41">
        <f t="shared" si="42"/>
        <v>4.6586319666526368</v>
      </c>
      <c r="BF25" s="31">
        <f t="shared" si="42"/>
        <v>4.750071996553392</v>
      </c>
      <c r="BG25" s="41">
        <f t="shared" si="42"/>
        <v>4.8456751318906379</v>
      </c>
      <c r="BH25" s="31">
        <f t="shared" si="42"/>
        <v>4.9042817274300017</v>
      </c>
      <c r="BI25" s="31">
        <f t="shared" si="43"/>
        <v>5.0085707419644105</v>
      </c>
      <c r="BJ25" s="64">
        <f t="shared" si="43"/>
        <v>5.1321719866955267</v>
      </c>
      <c r="BK25" s="41">
        <f t="shared" si="43"/>
        <v>5.2286606947338754</v>
      </c>
      <c r="BL25" s="64">
        <f t="shared" si="43"/>
        <v>5.3406989989680458</v>
      </c>
      <c r="BM25" s="41">
        <f t="shared" si="43"/>
        <v>5.5379460668427214</v>
      </c>
      <c r="BN25" s="64">
        <f t="shared" si="43"/>
        <v>5.8436279429507829</v>
      </c>
      <c r="BO25" s="41">
        <f t="shared" si="43"/>
        <v>6.0675757634955554</v>
      </c>
      <c r="BP25" s="64">
        <f t="shared" si="25"/>
        <v>6.2712401511820897</v>
      </c>
      <c r="BQ25" s="41">
        <f t="shared" si="25"/>
        <v>6.4576329205803384</v>
      </c>
      <c r="BR25" s="64">
        <f t="shared" ref="BR25" si="87">BQ25*BR$6</f>
        <v>6.6388443173073943</v>
      </c>
      <c r="BS25" s="41">
        <f t="shared" si="27"/>
        <v>6.8193969387807618</v>
      </c>
      <c r="BT25" s="64">
        <f t="shared" si="28"/>
        <v>6.9991086220219811</v>
      </c>
      <c r="BU25" s="41">
        <f t="shared" si="28"/>
        <v>7.1845707105889671</v>
      </c>
      <c r="BV25" s="64">
        <f t="shared" si="29"/>
        <v>7.377096751259403</v>
      </c>
      <c r="BW25" s="41">
        <f t="shared" si="29"/>
        <v>7.5711597035719089</v>
      </c>
      <c r="BX25" s="64">
        <f t="shared" ref="BX25:BZ25" si="88">BW25*BX$6</f>
        <v>7.766562184624747</v>
      </c>
      <c r="BY25" s="41">
        <f t="shared" si="88"/>
        <v>7.9705104756277851</v>
      </c>
      <c r="BZ25" s="41">
        <f t="shared" si="88"/>
        <v>8.1812760886787519</v>
      </c>
      <c r="CA25" s="56">
        <f t="shared" si="40"/>
        <v>1976</v>
      </c>
    </row>
    <row r="26" spans="1:79" s="11" customFormat="1" ht="10.5" customHeight="1" x14ac:dyDescent="0.15">
      <c r="A26" s="44" t="s">
        <v>55</v>
      </c>
      <c r="B26" s="28"/>
      <c r="C26" s="29"/>
      <c r="D26" s="39"/>
      <c r="E26" s="29"/>
      <c r="F26" s="39"/>
      <c r="G26" s="38"/>
      <c r="H26" s="50"/>
      <c r="I26" s="38"/>
      <c r="J26" s="39"/>
      <c r="K26" s="29"/>
      <c r="L26" s="39"/>
      <c r="M26" s="29"/>
      <c r="N26" s="39"/>
      <c r="O26" s="29"/>
      <c r="P26" s="39"/>
      <c r="Q26" s="29"/>
      <c r="R26" s="39"/>
      <c r="S26" s="29"/>
      <c r="T26" s="42">
        <v>1</v>
      </c>
      <c r="U26" s="40">
        <f t="shared" si="32"/>
        <v>1.085</v>
      </c>
      <c r="V26" s="42">
        <f t="shared" si="32"/>
        <v>1.1696299999999999</v>
      </c>
      <c r="W26" s="40">
        <f t="shared" si="32"/>
        <v>1.2807448499999998</v>
      </c>
      <c r="X26" s="42">
        <f t="shared" si="32"/>
        <v>1.4177845489499998</v>
      </c>
      <c r="Y26" s="40">
        <f t="shared" si="32"/>
        <v>1.5609807883939497</v>
      </c>
      <c r="Z26" s="42">
        <f t="shared" si="32"/>
        <v>1.6827372898886779</v>
      </c>
      <c r="AA26" s="40">
        <f t="shared" si="32"/>
        <v>1.7904324764415533</v>
      </c>
      <c r="AB26" s="42">
        <f t="shared" si="32"/>
        <v>1.8871158301693973</v>
      </c>
      <c r="AC26" s="40">
        <f t="shared" si="32"/>
        <v>1.951277768395157</v>
      </c>
      <c r="AD26" s="42">
        <f t="shared" si="32"/>
        <v>2.0098161014470119</v>
      </c>
      <c r="AE26" s="40">
        <f t="shared" si="32"/>
        <v>2.0922185616063391</v>
      </c>
      <c r="AF26" s="42">
        <f t="shared" si="32"/>
        <v>2.2031061453714749</v>
      </c>
      <c r="AG26" s="40">
        <f t="shared" si="32"/>
        <v>2.3088552403493057</v>
      </c>
      <c r="AH26" s="42">
        <f t="shared" si="32"/>
        <v>2.4127537261650245</v>
      </c>
      <c r="AI26" s="40">
        <f t="shared" si="50"/>
        <v>2.4996128603069656</v>
      </c>
      <c r="AJ26" s="42">
        <f t="shared" si="33"/>
        <v>2.629592729042928</v>
      </c>
      <c r="AK26" s="40">
        <f t="shared" si="33"/>
        <v>2.740035623662731</v>
      </c>
      <c r="AL26" s="42">
        <f t="shared" si="33"/>
        <v>2.8249767279962756</v>
      </c>
      <c r="AM26" s="40">
        <f t="shared" si="33"/>
        <v>2.898426122924179</v>
      </c>
      <c r="AN26" s="42">
        <f t="shared" si="33"/>
        <v>2.970886775997283</v>
      </c>
      <c r="AO26" s="40">
        <f t="shared" si="33"/>
        <v>3.0124791908612449</v>
      </c>
      <c r="AP26" s="42">
        <f t="shared" si="33"/>
        <v>3.0873911975116126</v>
      </c>
      <c r="AQ26" s="40">
        <f t="shared" si="33"/>
        <v>3.1632322017985666</v>
      </c>
      <c r="AR26" s="42">
        <f t="shared" si="34"/>
        <v>3.2907004550164083</v>
      </c>
      <c r="AS26" s="40">
        <f t="shared" si="34"/>
        <v>3.4109972262794992</v>
      </c>
      <c r="AT26" s="42">
        <f t="shared" si="34"/>
        <v>3.5058075339730417</v>
      </c>
      <c r="AU26" s="40">
        <f t="shared" si="34"/>
        <v>3.5819578959021459</v>
      </c>
      <c r="AV26" s="42">
        <f t="shared" si="34"/>
        <v>3.7052203692996564</v>
      </c>
      <c r="AW26" s="40">
        <f t="shared" si="34"/>
        <v>3.819167451362071</v>
      </c>
      <c r="AX26" s="42">
        <f t="shared" si="69"/>
        <v>3.9398903844212039</v>
      </c>
      <c r="AY26" s="40">
        <f t="shared" si="35"/>
        <v>4.0916971626302781</v>
      </c>
      <c r="AZ26" s="42">
        <f t="shared" si="35"/>
        <v>4.2374313730815123</v>
      </c>
      <c r="BA26" s="40">
        <f t="shared" si="35"/>
        <v>4.3181546169296583</v>
      </c>
      <c r="BB26" s="42">
        <f t="shared" si="35"/>
        <v>4.3772842355760089</v>
      </c>
      <c r="BC26" s="40">
        <f t="shared" si="35"/>
        <v>4.4479183185761659</v>
      </c>
      <c r="BD26" s="42">
        <f t="shared" si="84"/>
        <v>4.4952159296919927</v>
      </c>
      <c r="BE26" s="40">
        <f t="shared" si="42"/>
        <v>4.5628128958399961</v>
      </c>
      <c r="BF26" s="42">
        <f t="shared" si="42"/>
        <v>4.6523721807574843</v>
      </c>
      <c r="BG26" s="40">
        <f t="shared" si="42"/>
        <v>4.7460089440652666</v>
      </c>
      <c r="BH26" s="42">
        <f t="shared" si="42"/>
        <v>4.8034101150146924</v>
      </c>
      <c r="BI26" s="42">
        <f t="shared" si="43"/>
        <v>4.9055541057437901</v>
      </c>
      <c r="BJ26" s="27">
        <f t="shared" si="43"/>
        <v>5.0266131113570278</v>
      </c>
      <c r="BK26" s="40">
        <f t="shared" si="43"/>
        <v>5.1211172328441465</v>
      </c>
      <c r="BL26" s="27">
        <f t="shared" si="43"/>
        <v>5.2308511253359882</v>
      </c>
      <c r="BM26" s="40">
        <f t="shared" si="43"/>
        <v>5.4240412016089321</v>
      </c>
      <c r="BN26" s="27">
        <f t="shared" si="43"/>
        <v>5.7234357913327925</v>
      </c>
      <c r="BO26" s="40">
        <f t="shared" si="43"/>
        <v>5.9427774373120021</v>
      </c>
      <c r="BP26" s="27">
        <f t="shared" si="25"/>
        <v>6.1422528415103708</v>
      </c>
      <c r="BQ26" s="40">
        <f t="shared" si="25"/>
        <v>6.3248118712833863</v>
      </c>
      <c r="BR26" s="27">
        <f t="shared" ref="BR26" si="89">BQ26*BR$6</f>
        <v>6.5022960992236953</v>
      </c>
      <c r="BS26" s="40">
        <f t="shared" si="27"/>
        <v>6.6791351016461906</v>
      </c>
      <c r="BT26" s="27">
        <f t="shared" si="28"/>
        <v>6.8551504623133992</v>
      </c>
      <c r="BU26" s="40">
        <f t="shared" si="28"/>
        <v>7.0367979535641201</v>
      </c>
      <c r="BV26" s="27">
        <f t="shared" si="29"/>
        <v>7.2253641050532833</v>
      </c>
      <c r="BW26" s="40">
        <f t="shared" si="29"/>
        <v>7.4154355568774806</v>
      </c>
      <c r="BX26" s="27">
        <f t="shared" ref="BX26:BZ26" si="90">BW26*BX$6</f>
        <v>7.6068189859204169</v>
      </c>
      <c r="BY26" s="40">
        <f t="shared" si="90"/>
        <v>7.8065724540918549</v>
      </c>
      <c r="BZ26" s="40">
        <f t="shared" si="90"/>
        <v>8.0130030251505868</v>
      </c>
      <c r="CA26" s="59" t="s">
        <v>25</v>
      </c>
    </row>
    <row r="27" spans="1:79" s="11" customFormat="1" ht="10.5" customHeight="1" x14ac:dyDescent="0.15">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91">U27*V$6</f>
        <v>1.0780000000000001</v>
      </c>
      <c r="W27" s="41">
        <f t="shared" si="91"/>
        <v>1.18041</v>
      </c>
      <c r="X27" s="31">
        <f t="shared" si="91"/>
        <v>1.3067138699999998</v>
      </c>
      <c r="Y27" s="41">
        <f t="shared" si="91"/>
        <v>1.4386919708699999</v>
      </c>
      <c r="Z27" s="31">
        <f t="shared" si="91"/>
        <v>1.55090994459786</v>
      </c>
      <c r="AA27" s="41">
        <f t="shared" si="91"/>
        <v>1.6501681810521232</v>
      </c>
      <c r="AB27" s="31">
        <f t="shared" si="91"/>
        <v>1.7392772628289379</v>
      </c>
      <c r="AC27" s="41">
        <f t="shared" si="91"/>
        <v>1.7984126897651218</v>
      </c>
      <c r="AD27" s="31">
        <f t="shared" si="91"/>
        <v>1.8523650704580754</v>
      </c>
      <c r="AE27" s="41">
        <f t="shared" si="91"/>
        <v>1.9283120383468564</v>
      </c>
      <c r="AF27" s="31">
        <f t="shared" si="91"/>
        <v>2.0305125763792398</v>
      </c>
      <c r="AG27" s="41">
        <f t="shared" si="91"/>
        <v>2.1279771800454435</v>
      </c>
      <c r="AH27" s="31">
        <f t="shared" si="91"/>
        <v>2.2237361531474882</v>
      </c>
      <c r="AI27" s="41">
        <f t="shared" si="50"/>
        <v>2.3037906546607978</v>
      </c>
      <c r="AJ27" s="31">
        <f t="shared" si="33"/>
        <v>2.4235877687031593</v>
      </c>
      <c r="AK27" s="41">
        <f t="shared" si="33"/>
        <v>2.525378454988692</v>
      </c>
      <c r="AL27" s="31">
        <f t="shared" si="33"/>
        <v>2.6036651870933412</v>
      </c>
      <c r="AM27" s="41">
        <f t="shared" si="33"/>
        <v>2.6713604819577679</v>
      </c>
      <c r="AN27" s="31">
        <f t="shared" si="33"/>
        <v>2.7381444940067117</v>
      </c>
      <c r="AO27" s="41">
        <f t="shared" si="33"/>
        <v>2.7764785169228055</v>
      </c>
      <c r="AP27" s="31">
        <f t="shared" si="33"/>
        <v>2.8455218410245267</v>
      </c>
      <c r="AQ27" s="41">
        <f t="shared" si="33"/>
        <v>2.9154213841461432</v>
      </c>
      <c r="AR27" s="31">
        <f t="shared" si="34"/>
        <v>3.032903645176412</v>
      </c>
      <c r="AS27" s="41">
        <f t="shared" si="34"/>
        <v>3.1437762454188922</v>
      </c>
      <c r="AT27" s="31">
        <f t="shared" si="34"/>
        <v>3.2311590174866733</v>
      </c>
      <c r="AU27" s="41">
        <f t="shared" si="34"/>
        <v>3.3013436828591196</v>
      </c>
      <c r="AV27" s="31">
        <f t="shared" si="34"/>
        <v>3.414949649124106</v>
      </c>
      <c r="AW27" s="41">
        <f t="shared" si="34"/>
        <v>3.5199700012553636</v>
      </c>
      <c r="AX27" s="31">
        <f t="shared" si="69"/>
        <v>3.6312353773467305</v>
      </c>
      <c r="AY27" s="41">
        <f t="shared" si="35"/>
        <v>3.7711494586454162</v>
      </c>
      <c r="AZ27" s="31">
        <f t="shared" si="35"/>
        <v>3.9054667033009314</v>
      </c>
      <c r="BA27" s="41">
        <f t="shared" si="35"/>
        <v>3.9798660063867803</v>
      </c>
      <c r="BB27" s="31">
        <f t="shared" si="35"/>
        <v>4.0343633507612973</v>
      </c>
      <c r="BC27" s="41">
        <f t="shared" si="35"/>
        <v>4.0994638880886312</v>
      </c>
      <c r="BD27" s="31">
        <f t="shared" si="84"/>
        <v>4.1430561563981483</v>
      </c>
      <c r="BE27" s="41">
        <f t="shared" si="42"/>
        <v>4.2053575076866307</v>
      </c>
      <c r="BF27" s="31">
        <f t="shared" si="42"/>
        <v>4.287900627426251</v>
      </c>
      <c r="BG27" s="41">
        <f t="shared" si="42"/>
        <v>4.3742017917652216</v>
      </c>
      <c r="BH27" s="31">
        <f t="shared" si="42"/>
        <v>4.4271060967877336</v>
      </c>
      <c r="BI27" s="31">
        <f t="shared" si="43"/>
        <v>4.5212480237269936</v>
      </c>
      <c r="BJ27" s="64">
        <f t="shared" si="43"/>
        <v>4.6328231441078582</v>
      </c>
      <c r="BK27" s="41">
        <f t="shared" si="43"/>
        <v>4.7199237169070463</v>
      </c>
      <c r="BL27" s="64">
        <f t="shared" si="43"/>
        <v>4.8210609450101263</v>
      </c>
      <c r="BM27" s="41">
        <f t="shared" si="43"/>
        <v>4.9991163148469404</v>
      </c>
      <c r="BN27" s="64">
        <f t="shared" si="43"/>
        <v>5.2750560288781481</v>
      </c>
      <c r="BO27" s="41">
        <f t="shared" si="43"/>
        <v>5.4772142279373268</v>
      </c>
      <c r="BP27" s="64">
        <f t="shared" si="25"/>
        <v>5.6610625267376662</v>
      </c>
      <c r="BQ27" s="41">
        <f t="shared" si="25"/>
        <v>5.829319697035376</v>
      </c>
      <c r="BR27" s="64">
        <f t="shared" ref="BR27" si="92">BQ27*BR$6</f>
        <v>5.992899630620915</v>
      </c>
      <c r="BS27" s="41">
        <f t="shared" si="27"/>
        <v>6.1558848863098508</v>
      </c>
      <c r="BT27" s="64">
        <f t="shared" si="28"/>
        <v>6.3181110251736374</v>
      </c>
      <c r="BU27" s="41">
        <f t="shared" si="28"/>
        <v>6.4855280678010301</v>
      </c>
      <c r="BV27" s="64">
        <f t="shared" si="29"/>
        <v>6.6593217558094757</v>
      </c>
      <c r="BW27" s="41">
        <f t="shared" si="29"/>
        <v>6.8345028173985973</v>
      </c>
      <c r="BX27" s="64">
        <f t="shared" ref="BX27:BZ27" si="93">BW27*BX$6</f>
        <v>7.0108930745810278</v>
      </c>
      <c r="BY27" s="41">
        <f t="shared" si="93"/>
        <v>7.1949976535408782</v>
      </c>
      <c r="BZ27" s="41">
        <f t="shared" si="93"/>
        <v>7.3852562443784198</v>
      </c>
      <c r="CA27" s="56">
        <f>CA25+1</f>
        <v>1977</v>
      </c>
    </row>
    <row r="28" spans="1:79" s="11" customFormat="1" ht="10.5" customHeight="1" x14ac:dyDescent="0.15">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94">V28*W$6</f>
        <v>1.095</v>
      </c>
      <c r="X28" s="42">
        <f t="shared" si="94"/>
        <v>1.2121649999999999</v>
      </c>
      <c r="Y28" s="40">
        <f t="shared" si="94"/>
        <v>1.3345936649999999</v>
      </c>
      <c r="Z28" s="42">
        <f t="shared" si="94"/>
        <v>1.4386919708699999</v>
      </c>
      <c r="AA28" s="40">
        <f t="shared" si="94"/>
        <v>1.53076825700568</v>
      </c>
      <c r="AB28" s="42">
        <f t="shared" si="94"/>
        <v>1.6134297428839868</v>
      </c>
      <c r="AC28" s="40">
        <f t="shared" si="94"/>
        <v>1.6682863541420423</v>
      </c>
      <c r="AD28" s="42">
        <f t="shared" si="94"/>
        <v>1.7183349447663037</v>
      </c>
      <c r="AE28" s="40">
        <f t="shared" si="94"/>
        <v>1.788786677501722</v>
      </c>
      <c r="AF28" s="42">
        <f t="shared" si="94"/>
        <v>1.8835923714093132</v>
      </c>
      <c r="AG28" s="40">
        <f t="shared" si="94"/>
        <v>1.9740048052369603</v>
      </c>
      <c r="AH28" s="42">
        <f t="shared" si="94"/>
        <v>2.0628350214726234</v>
      </c>
      <c r="AI28" s="40">
        <f t="shared" si="50"/>
        <v>2.1370970822456381</v>
      </c>
      <c r="AJ28" s="42">
        <f t="shared" si="33"/>
        <v>2.2482261305224114</v>
      </c>
      <c r="AK28" s="40">
        <f t="shared" si="33"/>
        <v>2.3426516280043526</v>
      </c>
      <c r="AL28" s="42">
        <f t="shared" si="33"/>
        <v>2.4152738284724875</v>
      </c>
      <c r="AM28" s="40">
        <f t="shared" si="33"/>
        <v>2.4780709480127721</v>
      </c>
      <c r="AN28" s="42">
        <f t="shared" si="33"/>
        <v>2.5400227217130911</v>
      </c>
      <c r="AO28" s="40">
        <f t="shared" si="33"/>
        <v>2.5755830398170745</v>
      </c>
      <c r="AP28" s="42">
        <f t="shared" si="33"/>
        <v>2.6396306503010458</v>
      </c>
      <c r="AQ28" s="40">
        <f t="shared" si="33"/>
        <v>2.7044725270372392</v>
      </c>
      <c r="AR28" s="42">
        <f t="shared" si="34"/>
        <v>2.8134542163046499</v>
      </c>
      <c r="AS28" s="40">
        <f t="shared" si="34"/>
        <v>2.9163044948227204</v>
      </c>
      <c r="AT28" s="42">
        <f t="shared" si="34"/>
        <v>2.9973645802288256</v>
      </c>
      <c r="AU28" s="40">
        <f t="shared" si="34"/>
        <v>3.0624709488489055</v>
      </c>
      <c r="AV28" s="42">
        <f t="shared" si="34"/>
        <v>3.1678568173693011</v>
      </c>
      <c r="AW28" s="40">
        <f t="shared" si="34"/>
        <v>3.265278294299967</v>
      </c>
      <c r="AX28" s="42">
        <f t="shared" si="69"/>
        <v>3.3684929288930716</v>
      </c>
      <c r="AY28" s="40">
        <f t="shared" si="35"/>
        <v>3.4982833568139302</v>
      </c>
      <c r="AZ28" s="42">
        <f t="shared" si="35"/>
        <v>3.6228819140082855</v>
      </c>
      <c r="BA28" s="40">
        <f t="shared" si="35"/>
        <v>3.691897965108331</v>
      </c>
      <c r="BB28" s="42">
        <f t="shared" si="35"/>
        <v>3.7424520879047285</v>
      </c>
      <c r="BC28" s="40">
        <f t="shared" si="35"/>
        <v>3.8028421967427004</v>
      </c>
      <c r="BD28" s="42">
        <f t="shared" si="84"/>
        <v>3.8432802935047761</v>
      </c>
      <c r="BE28" s="40">
        <f t="shared" si="42"/>
        <v>3.9010737548113461</v>
      </c>
      <c r="BF28" s="42">
        <f t="shared" si="42"/>
        <v>3.9776443668147046</v>
      </c>
      <c r="BG28" s="40">
        <f t="shared" si="42"/>
        <v>4.0577011055336012</v>
      </c>
      <c r="BH28" s="42">
        <f t="shared" si="42"/>
        <v>4.1067774552761911</v>
      </c>
      <c r="BI28" s="42">
        <f t="shared" si="43"/>
        <v>4.1941076286892338</v>
      </c>
      <c r="BJ28" s="27">
        <f t="shared" si="43"/>
        <v>4.2976095956473639</v>
      </c>
      <c r="BK28" s="40">
        <f t="shared" si="43"/>
        <v>4.3784079006558869</v>
      </c>
      <c r="BL28" s="27">
        <f t="shared" si="43"/>
        <v>4.472227221716258</v>
      </c>
      <c r="BM28" s="40">
        <f t="shared" si="43"/>
        <v>4.6373991788932658</v>
      </c>
      <c r="BN28" s="27">
        <f t="shared" si="43"/>
        <v>4.8933729395901189</v>
      </c>
      <c r="BO28" s="40">
        <f t="shared" si="43"/>
        <v>5.0809037364910274</v>
      </c>
      <c r="BP28" s="27">
        <f t="shared" ref="BP28:BQ47" si="95">BO28*BP$6</f>
        <v>5.2514494682167596</v>
      </c>
      <c r="BQ28" s="40">
        <f t="shared" si="95"/>
        <v>5.4075321864892176</v>
      </c>
      <c r="BR28" s="27">
        <f t="shared" ref="BR28" si="96">BQ28*BR$6</f>
        <v>5.5592760951956546</v>
      </c>
      <c r="BS28" s="40">
        <f t="shared" si="27"/>
        <v>5.7104683546473574</v>
      </c>
      <c r="BT28" s="27">
        <f t="shared" si="28"/>
        <v>5.860956424094284</v>
      </c>
      <c r="BU28" s="40">
        <f t="shared" si="28"/>
        <v>6.016259803154945</v>
      </c>
      <c r="BV28" s="27">
        <f t="shared" ref="BV28:BW47" si="97">BU28*BV$6</f>
        <v>6.1774784376711285</v>
      </c>
      <c r="BW28" s="40">
        <f t="shared" si="97"/>
        <v>6.3399840606666036</v>
      </c>
      <c r="BX28" s="27">
        <f t="shared" ref="BX28:BZ28" si="98">BW28*BX$6</f>
        <v>6.5036113864388021</v>
      </c>
      <c r="BY28" s="40">
        <f t="shared" si="98"/>
        <v>6.6743948548616689</v>
      </c>
      <c r="BZ28" s="40">
        <f t="shared" si="98"/>
        <v>6.8508870541543789</v>
      </c>
      <c r="CA28" s="59">
        <f t="shared" ref="CA28:CA55" si="99">CA27+1</f>
        <v>1978</v>
      </c>
    </row>
    <row r="29" spans="1:79" s="11" customFormat="1" ht="10.5" customHeight="1" x14ac:dyDescent="0.15">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100">W29*X$6</f>
        <v>1.107</v>
      </c>
      <c r="Y29" s="41">
        <f t="shared" si="100"/>
        <v>1.218807</v>
      </c>
      <c r="Z29" s="31">
        <f t="shared" si="100"/>
        <v>1.313873946</v>
      </c>
      <c r="AA29" s="41">
        <f t="shared" si="100"/>
        <v>1.397961878544</v>
      </c>
      <c r="AB29" s="31">
        <f t="shared" si="100"/>
        <v>1.4734518199853761</v>
      </c>
      <c r="AC29" s="41">
        <f t="shared" si="100"/>
        <v>1.523549181864879</v>
      </c>
      <c r="AD29" s="31">
        <f t="shared" si="100"/>
        <v>1.5692556573208254</v>
      </c>
      <c r="AE29" s="41">
        <f t="shared" si="100"/>
        <v>1.6335951392709791</v>
      </c>
      <c r="AF29" s="31">
        <f t="shared" si="100"/>
        <v>1.7201756816523408</v>
      </c>
      <c r="AG29" s="41">
        <f t="shared" si="100"/>
        <v>1.8027441143716532</v>
      </c>
      <c r="AH29" s="31">
        <f t="shared" si="100"/>
        <v>1.8838675995183773</v>
      </c>
      <c r="AI29" s="41">
        <f t="shared" si="50"/>
        <v>1.9516868331010391</v>
      </c>
      <c r="AJ29" s="31">
        <f t="shared" si="33"/>
        <v>2.0531745484222932</v>
      </c>
      <c r="AK29" s="41">
        <f t="shared" si="33"/>
        <v>2.1394078794560296</v>
      </c>
      <c r="AL29" s="31">
        <f t="shared" si="33"/>
        <v>2.2057295237191665</v>
      </c>
      <c r="AM29" s="41">
        <f t="shared" si="33"/>
        <v>2.263078491335865</v>
      </c>
      <c r="AN29" s="31">
        <f t="shared" si="33"/>
        <v>2.3196554536192613</v>
      </c>
      <c r="AO29" s="41">
        <f t="shared" si="33"/>
        <v>2.3521306299699312</v>
      </c>
      <c r="AP29" s="31">
        <f t="shared" si="33"/>
        <v>2.410621598448444</v>
      </c>
      <c r="AQ29" s="41">
        <f t="shared" si="33"/>
        <v>2.469837924234922</v>
      </c>
      <c r="AR29" s="31">
        <f t="shared" si="34"/>
        <v>2.5693645811001371</v>
      </c>
      <c r="AS29" s="41">
        <f t="shared" si="34"/>
        <v>2.6632917760938088</v>
      </c>
      <c r="AT29" s="31">
        <f t="shared" si="34"/>
        <v>2.7373192513505256</v>
      </c>
      <c r="AU29" s="41">
        <f t="shared" si="34"/>
        <v>2.7967771222364433</v>
      </c>
      <c r="AV29" s="31">
        <f t="shared" si="34"/>
        <v>2.8930199245381747</v>
      </c>
      <c r="AW29" s="41">
        <f t="shared" si="34"/>
        <v>2.9819893098629837</v>
      </c>
      <c r="AX29" s="31">
        <f t="shared" si="69"/>
        <v>3.0762492501306591</v>
      </c>
      <c r="AY29" s="41">
        <f t="shared" si="35"/>
        <v>3.1947793212912607</v>
      </c>
      <c r="AZ29" s="31">
        <f t="shared" si="35"/>
        <v>3.3085679579984344</v>
      </c>
      <c r="BA29" s="41">
        <f t="shared" si="35"/>
        <v>3.3715963151674258</v>
      </c>
      <c r="BB29" s="31">
        <f t="shared" si="35"/>
        <v>3.4177644638399349</v>
      </c>
      <c r="BC29" s="41">
        <f t="shared" si="35"/>
        <v>3.4729152481668497</v>
      </c>
      <c r="BD29" s="31">
        <f t="shared" si="84"/>
        <v>3.5098450168993387</v>
      </c>
      <c r="BE29" s="41">
        <f t="shared" si="42"/>
        <v>3.5626244336176676</v>
      </c>
      <c r="BF29" s="31">
        <f t="shared" si="42"/>
        <v>3.6325519331641138</v>
      </c>
      <c r="BG29" s="41">
        <f t="shared" si="42"/>
        <v>3.705663110076348</v>
      </c>
      <c r="BH29" s="31">
        <f t="shared" si="42"/>
        <v>3.7504816943161563</v>
      </c>
      <c r="BI29" s="31">
        <f t="shared" si="43"/>
        <v>3.8302352773417665</v>
      </c>
      <c r="BJ29" s="64">
        <f t="shared" si="43"/>
        <v>3.9247576215957665</v>
      </c>
      <c r="BK29" s="41">
        <f t="shared" si="43"/>
        <v>3.9985460279962441</v>
      </c>
      <c r="BL29" s="64">
        <f t="shared" si="43"/>
        <v>4.0842257732568568</v>
      </c>
      <c r="BM29" s="41">
        <f t="shared" si="43"/>
        <v>4.2350677432815216</v>
      </c>
      <c r="BN29" s="64">
        <f t="shared" si="43"/>
        <v>4.4688337347854965</v>
      </c>
      <c r="BO29" s="41">
        <f t="shared" si="43"/>
        <v>4.640094736521486</v>
      </c>
      <c r="BP29" s="64">
        <f t="shared" si="95"/>
        <v>4.7958442632116522</v>
      </c>
      <c r="BQ29" s="41">
        <f t="shared" si="95"/>
        <v>4.9383855584376413</v>
      </c>
      <c r="BR29" s="64">
        <f t="shared" ref="BR29" si="101">BQ29*BR$6</f>
        <v>5.0769644704983143</v>
      </c>
      <c r="BS29" s="41">
        <f t="shared" si="27"/>
        <v>5.2150395932852573</v>
      </c>
      <c r="BT29" s="64">
        <f t="shared" si="28"/>
        <v>5.3524716201774272</v>
      </c>
      <c r="BU29" s="41">
        <f t="shared" si="28"/>
        <v>5.4943011900958387</v>
      </c>
      <c r="BV29" s="64">
        <f t="shared" si="97"/>
        <v>5.6415328197909833</v>
      </c>
      <c r="BW29" s="41">
        <f t="shared" si="97"/>
        <v>5.7899397814306868</v>
      </c>
      <c r="BX29" s="64">
        <f t="shared" ref="BX29:BZ29" si="102">BW29*BX$6</f>
        <v>5.9393711291678546</v>
      </c>
      <c r="BY29" s="41">
        <f t="shared" si="102"/>
        <v>6.0953377669969564</v>
      </c>
      <c r="BZ29" s="41">
        <f t="shared" si="102"/>
        <v>6.2565178576752309</v>
      </c>
      <c r="CA29" s="56">
        <f t="shared" si="99"/>
        <v>1979</v>
      </c>
    </row>
    <row r="30" spans="1:79" s="11" customFormat="1" ht="10.5" customHeight="1" x14ac:dyDescent="0.15">
      <c r="A30" s="44" t="s">
        <v>29</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103">X30*Y$6</f>
        <v>1.101</v>
      </c>
      <c r="Z30" s="42">
        <f t="shared" si="103"/>
        <v>1.1868780000000001</v>
      </c>
      <c r="AA30" s="40">
        <f t="shared" si="103"/>
        <v>1.2628381920000002</v>
      </c>
      <c r="AB30" s="42">
        <f t="shared" si="103"/>
        <v>1.3310314543680004</v>
      </c>
      <c r="AC30" s="40">
        <f t="shared" si="103"/>
        <v>1.3762865238165125</v>
      </c>
      <c r="AD30" s="42">
        <f t="shared" si="103"/>
        <v>1.417575119531008</v>
      </c>
      <c r="AE30" s="40">
        <f t="shared" si="103"/>
        <v>1.4756956994317791</v>
      </c>
      <c r="AF30" s="42">
        <f t="shared" si="103"/>
        <v>1.5539075715016633</v>
      </c>
      <c r="AG30" s="40">
        <f t="shared" si="103"/>
        <v>1.6284951349337431</v>
      </c>
      <c r="AH30" s="42">
        <f t="shared" si="103"/>
        <v>1.7017774160057615</v>
      </c>
      <c r="AI30" s="40">
        <f t="shared" si="50"/>
        <v>1.763041402981969</v>
      </c>
      <c r="AJ30" s="42">
        <f t="shared" si="33"/>
        <v>1.8547195559370315</v>
      </c>
      <c r="AK30" s="40">
        <f t="shared" si="33"/>
        <v>1.9326177772863868</v>
      </c>
      <c r="AL30" s="42">
        <f t="shared" si="33"/>
        <v>1.9925289283822647</v>
      </c>
      <c r="AM30" s="40">
        <f t="shared" si="33"/>
        <v>2.0443346805202038</v>
      </c>
      <c r="AN30" s="42">
        <f t="shared" si="33"/>
        <v>2.0954430475332089</v>
      </c>
      <c r="AO30" s="40">
        <f t="shared" si="33"/>
        <v>2.124779250198674</v>
      </c>
      <c r="AP30" s="42">
        <f t="shared" si="33"/>
        <v>2.1776166200979628</v>
      </c>
      <c r="AQ30" s="40">
        <f t="shared" si="33"/>
        <v>2.2311092359845732</v>
      </c>
      <c r="AR30" s="42">
        <f t="shared" si="34"/>
        <v>2.3210158817526088</v>
      </c>
      <c r="AS30" s="40">
        <f t="shared" si="34"/>
        <v>2.4058642963810386</v>
      </c>
      <c r="AT30" s="42">
        <f t="shared" si="34"/>
        <v>2.4727364510844865</v>
      </c>
      <c r="AU30" s="40">
        <f t="shared" si="34"/>
        <v>2.5264472648929037</v>
      </c>
      <c r="AV30" s="42">
        <f t="shared" si="34"/>
        <v>2.6133874657074756</v>
      </c>
      <c r="AW30" s="40">
        <f t="shared" si="34"/>
        <v>2.6937572808157042</v>
      </c>
      <c r="AX30" s="42">
        <f t="shared" si="69"/>
        <v>2.7789062783474798</v>
      </c>
      <c r="AY30" s="40">
        <f t="shared" si="35"/>
        <v>2.8859795133615735</v>
      </c>
      <c r="AZ30" s="42">
        <f t="shared" si="35"/>
        <v>2.9887696097546845</v>
      </c>
      <c r="BA30" s="40">
        <f t="shared" si="35"/>
        <v>3.0457057950925268</v>
      </c>
      <c r="BB30" s="42">
        <f t="shared" si="35"/>
        <v>3.0874114397831405</v>
      </c>
      <c r="BC30" s="40">
        <f t="shared" si="35"/>
        <v>3.137231479825521</v>
      </c>
      <c r="BD30" s="42">
        <f t="shared" si="84"/>
        <v>3.1705917045161165</v>
      </c>
      <c r="BE30" s="40">
        <f t="shared" ref="BE30:BH49" si="104">BD30*BE$6</f>
        <v>3.2182695877305059</v>
      </c>
      <c r="BF30" s="42">
        <f t="shared" si="104"/>
        <v>3.2814380606721918</v>
      </c>
      <c r="BG30" s="40">
        <f t="shared" si="104"/>
        <v>3.3474824842604791</v>
      </c>
      <c r="BH30" s="42">
        <f t="shared" si="104"/>
        <v>3.3879690102223656</v>
      </c>
      <c r="BI30" s="42">
        <f t="shared" ref="BI30:BO49" si="105">BH30*BI$6</f>
        <v>3.4600138006700711</v>
      </c>
      <c r="BJ30" s="27">
        <f t="shared" si="105"/>
        <v>3.5453998388398995</v>
      </c>
      <c r="BK30" s="40">
        <f t="shared" si="105"/>
        <v>3.6120560325169344</v>
      </c>
      <c r="BL30" s="27">
        <f t="shared" si="105"/>
        <v>3.6894541763837934</v>
      </c>
      <c r="BM30" s="40">
        <f t="shared" si="105"/>
        <v>3.8257161185921627</v>
      </c>
      <c r="BN30" s="27">
        <f t="shared" si="105"/>
        <v>4.0368868426246607</v>
      </c>
      <c r="BO30" s="40">
        <f t="shared" si="105"/>
        <v>4.1915941612660239</v>
      </c>
      <c r="BP30" s="27">
        <f t="shared" si="95"/>
        <v>4.3322893073276019</v>
      </c>
      <c r="BQ30" s="40">
        <f t="shared" si="95"/>
        <v>4.4610528983176554</v>
      </c>
      <c r="BR30" s="27">
        <f t="shared" ref="BR30" si="106">BQ30*BR$6</f>
        <v>4.5862371007211538</v>
      </c>
      <c r="BS30" s="40">
        <f t="shared" si="27"/>
        <v>4.7109662089297748</v>
      </c>
      <c r="BT30" s="27">
        <f t="shared" si="28"/>
        <v>4.8351143813707598</v>
      </c>
      <c r="BU30" s="40">
        <f t="shared" si="28"/>
        <v>4.9632350407369854</v>
      </c>
      <c r="BV30" s="27">
        <f t="shared" si="97"/>
        <v>5.0962356095672874</v>
      </c>
      <c r="BW30" s="40">
        <f t="shared" si="97"/>
        <v>5.2302979055381122</v>
      </c>
      <c r="BX30" s="27">
        <f t="shared" ref="BX30:BZ30" si="107">BW30*BX$6</f>
        <v>5.3652855728706941</v>
      </c>
      <c r="BY30" s="40">
        <f t="shared" si="107"/>
        <v>5.5061768446223676</v>
      </c>
      <c r="BZ30" s="40">
        <f t="shared" si="107"/>
        <v>5.6517776492097882</v>
      </c>
      <c r="CA30" s="59">
        <f t="shared" si="99"/>
        <v>1980</v>
      </c>
    </row>
    <row r="31" spans="1:79" s="11" customFormat="1" ht="10.5" customHeight="1" x14ac:dyDescent="0.15">
      <c r="A31" s="43" t="s">
        <v>30</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108">Y31*Z$6</f>
        <v>1.0780000000000001</v>
      </c>
      <c r="AA31" s="41">
        <f t="shared" si="108"/>
        <v>1.1469920000000002</v>
      </c>
      <c r="AB31" s="31">
        <f t="shared" si="108"/>
        <v>1.2089295680000003</v>
      </c>
      <c r="AC31" s="41">
        <f t="shared" si="108"/>
        <v>1.2500331733120003</v>
      </c>
      <c r="AD31" s="31">
        <f t="shared" si="108"/>
        <v>1.2875341685113604</v>
      </c>
      <c r="AE31" s="41">
        <f t="shared" si="108"/>
        <v>1.3403230694203261</v>
      </c>
      <c r="AF31" s="31">
        <f t="shared" si="108"/>
        <v>1.4113601920996033</v>
      </c>
      <c r="AG31" s="41">
        <f t="shared" si="108"/>
        <v>1.4791054813203843</v>
      </c>
      <c r="AH31" s="31">
        <f t="shared" si="108"/>
        <v>1.5456652279798015</v>
      </c>
      <c r="AI31" s="41">
        <f t="shared" si="50"/>
        <v>1.6013091761870744</v>
      </c>
      <c r="AJ31" s="31">
        <f t="shared" si="33"/>
        <v>1.6845772533488024</v>
      </c>
      <c r="AK31" s="41">
        <f t="shared" si="33"/>
        <v>1.755329497989452</v>
      </c>
      <c r="AL31" s="31">
        <f t="shared" si="33"/>
        <v>1.8097447124271249</v>
      </c>
      <c r="AM31" s="41">
        <f t="shared" si="33"/>
        <v>1.8567980749502302</v>
      </c>
      <c r="AN31" s="31">
        <f t="shared" si="33"/>
        <v>1.9032180268239858</v>
      </c>
      <c r="AO31" s="41">
        <f t="shared" si="33"/>
        <v>1.9298630791995215</v>
      </c>
      <c r="AP31" s="31">
        <f t="shared" si="33"/>
        <v>1.9778534242488301</v>
      </c>
      <c r="AQ31" s="41">
        <f t="shared" si="33"/>
        <v>2.0264389064346711</v>
      </c>
      <c r="AR31" s="31">
        <f t="shared" si="34"/>
        <v>2.1080979852430595</v>
      </c>
      <c r="AS31" s="41">
        <f t="shared" si="34"/>
        <v>2.1851628486657932</v>
      </c>
      <c r="AT31" s="31">
        <f t="shared" si="34"/>
        <v>2.2459005005308685</v>
      </c>
      <c r="AU31" s="41">
        <f t="shared" si="34"/>
        <v>2.2946841642987317</v>
      </c>
      <c r="AV31" s="31">
        <f t="shared" si="34"/>
        <v>2.3736489243482977</v>
      </c>
      <c r="AW31" s="41">
        <f t="shared" si="34"/>
        <v>2.446646031621893</v>
      </c>
      <c r="AX31" s="31">
        <f t="shared" si="69"/>
        <v>2.5239839040394911</v>
      </c>
      <c r="AY31" s="41">
        <f t="shared" si="35"/>
        <v>2.6212347986935272</v>
      </c>
      <c r="AZ31" s="31">
        <f t="shared" si="35"/>
        <v>2.7145954675337731</v>
      </c>
      <c r="BA31" s="41">
        <f t="shared" si="35"/>
        <v>2.7663086240622401</v>
      </c>
      <c r="BB31" s="31">
        <f t="shared" si="35"/>
        <v>2.8041884103389099</v>
      </c>
      <c r="BC31" s="41">
        <f t="shared" si="35"/>
        <v>2.8494382196417076</v>
      </c>
      <c r="BD31" s="31">
        <f t="shared" si="84"/>
        <v>2.8797381512407951</v>
      </c>
      <c r="BE31" s="41">
        <f t="shared" si="104"/>
        <v>2.9230423140149906</v>
      </c>
      <c r="BF31" s="31">
        <f t="shared" si="104"/>
        <v>2.9804160405741964</v>
      </c>
      <c r="BG31" s="41">
        <f t="shared" si="104"/>
        <v>3.0404018930612877</v>
      </c>
      <c r="BH31" s="31">
        <f t="shared" si="104"/>
        <v>3.0771743962055988</v>
      </c>
      <c r="BI31" s="31">
        <f t="shared" si="105"/>
        <v>3.1426101731789915</v>
      </c>
      <c r="BJ31" s="64">
        <f t="shared" si="105"/>
        <v>3.2201633413623054</v>
      </c>
      <c r="BK31" s="41">
        <f t="shared" si="105"/>
        <v>3.2807048433396306</v>
      </c>
      <c r="BL31" s="64">
        <f t="shared" si="105"/>
        <v>3.3510028849989033</v>
      </c>
      <c r="BM31" s="41">
        <f t="shared" si="105"/>
        <v>3.4747648670228535</v>
      </c>
      <c r="BN31" s="64">
        <f t="shared" si="105"/>
        <v>3.6665638897590007</v>
      </c>
      <c r="BO31" s="41">
        <f t="shared" si="105"/>
        <v>3.8070791655458884</v>
      </c>
      <c r="BP31" s="64">
        <f t="shared" si="95"/>
        <v>3.9348676724138065</v>
      </c>
      <c r="BQ31" s="41">
        <f t="shared" si="95"/>
        <v>4.0518191628679876</v>
      </c>
      <c r="BR31" s="64">
        <f t="shared" ref="BR31" si="109">BQ31*BR$6</f>
        <v>4.1655196191836081</v>
      </c>
      <c r="BS31" s="41">
        <f t="shared" si="27"/>
        <v>4.2788067292731817</v>
      </c>
      <c r="BT31" s="64">
        <f t="shared" si="28"/>
        <v>4.391566195613767</v>
      </c>
      <c r="BU31" s="41">
        <f t="shared" si="28"/>
        <v>4.5079337336394039</v>
      </c>
      <c r="BV31" s="64">
        <f t="shared" si="97"/>
        <v>4.6287335236760088</v>
      </c>
      <c r="BW31" s="41">
        <f t="shared" si="97"/>
        <v>4.750497643540518</v>
      </c>
      <c r="BX31" s="64">
        <f t="shared" ref="BX31:BZ31" si="110">BW31*BX$6</f>
        <v>4.8731022460224267</v>
      </c>
      <c r="BY31" s="41">
        <f t="shared" si="110"/>
        <v>5.0010688870321207</v>
      </c>
      <c r="BZ31" s="41">
        <f t="shared" si="110"/>
        <v>5.133313032888088</v>
      </c>
      <c r="CA31" s="56">
        <f t="shared" si="99"/>
        <v>1981</v>
      </c>
    </row>
    <row r="32" spans="1:79" s="11" customFormat="1" ht="10.5" customHeight="1" x14ac:dyDescent="0.15">
      <c r="A32" s="44" t="s">
        <v>31</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111">Z32*AA$6</f>
        <v>1.0640000000000001</v>
      </c>
      <c r="AB32" s="42">
        <f t="shared" si="111"/>
        <v>1.121456</v>
      </c>
      <c r="AC32" s="40">
        <f t="shared" si="111"/>
        <v>1.159585504</v>
      </c>
      <c r="AD32" s="42">
        <f t="shared" si="111"/>
        <v>1.1943730691200001</v>
      </c>
      <c r="AE32" s="40">
        <f t="shared" si="111"/>
        <v>1.2433423649539199</v>
      </c>
      <c r="AF32" s="42">
        <f t="shared" si="111"/>
        <v>1.3092395102964776</v>
      </c>
      <c r="AG32" s="40">
        <f t="shared" si="111"/>
        <v>1.3720830067907086</v>
      </c>
      <c r="AH32" s="42">
        <f t="shared" si="111"/>
        <v>1.4338267420962905</v>
      </c>
      <c r="AI32" s="40">
        <f t="shared" si="50"/>
        <v>1.485444504811757</v>
      </c>
      <c r="AJ32" s="42">
        <f t="shared" si="33"/>
        <v>1.5626876190619685</v>
      </c>
      <c r="AK32" s="40">
        <f t="shared" si="33"/>
        <v>1.6283204990625713</v>
      </c>
      <c r="AL32" s="42">
        <f t="shared" si="33"/>
        <v>1.6787984345335107</v>
      </c>
      <c r="AM32" s="40">
        <f t="shared" si="33"/>
        <v>1.7224471938313821</v>
      </c>
      <c r="AN32" s="42">
        <f t="shared" si="33"/>
        <v>1.7655083736771666</v>
      </c>
      <c r="AO32" s="40">
        <f t="shared" si="33"/>
        <v>1.790225490908647</v>
      </c>
      <c r="AP32" s="42">
        <f t="shared" si="33"/>
        <v>1.8347434362234045</v>
      </c>
      <c r="AQ32" s="40">
        <f t="shared" si="33"/>
        <v>1.8798134568039617</v>
      </c>
      <c r="AR32" s="42">
        <f t="shared" si="34"/>
        <v>1.9555639937319655</v>
      </c>
      <c r="AS32" s="40">
        <f t="shared" si="34"/>
        <v>2.027052735311496</v>
      </c>
      <c r="AT32" s="42">
        <f t="shared" si="34"/>
        <v>2.083395640566668</v>
      </c>
      <c r="AU32" s="40">
        <f t="shared" si="34"/>
        <v>2.1286495030600476</v>
      </c>
      <c r="AV32" s="42">
        <f t="shared" si="34"/>
        <v>2.2019006719371959</v>
      </c>
      <c r="AW32" s="40">
        <f t="shared" si="34"/>
        <v>2.2696159848069501</v>
      </c>
      <c r="AX32" s="42">
        <f t="shared" si="69"/>
        <v>2.3413579814837573</v>
      </c>
      <c r="AY32" s="40">
        <f t="shared" si="35"/>
        <v>2.431572169474514</v>
      </c>
      <c r="AZ32" s="42">
        <f t="shared" si="35"/>
        <v>2.5181776136676923</v>
      </c>
      <c r="BA32" s="40">
        <f t="shared" si="35"/>
        <v>2.5661490019130233</v>
      </c>
      <c r="BB32" s="42">
        <f t="shared" si="35"/>
        <v>2.6012879502216224</v>
      </c>
      <c r="BC32" s="40">
        <f t="shared" si="35"/>
        <v>2.6432636545841435</v>
      </c>
      <c r="BD32" s="42">
        <f t="shared" si="84"/>
        <v>2.6713711978114976</v>
      </c>
      <c r="BE32" s="40">
        <f t="shared" si="104"/>
        <v>2.7115420352643689</v>
      </c>
      <c r="BF32" s="42">
        <f t="shared" si="104"/>
        <v>2.7647644161170648</v>
      </c>
      <c r="BG32" s="40">
        <f t="shared" si="104"/>
        <v>2.8204099193518433</v>
      </c>
      <c r="BH32" s="42">
        <f t="shared" si="104"/>
        <v>2.8545217033447106</v>
      </c>
      <c r="BI32" s="42">
        <f t="shared" si="105"/>
        <v>2.9152227951567631</v>
      </c>
      <c r="BJ32" s="27">
        <f t="shared" si="105"/>
        <v>2.9871645096125272</v>
      </c>
      <c r="BK32" s="40">
        <f t="shared" si="105"/>
        <v>3.0433254576434412</v>
      </c>
      <c r="BL32" s="27">
        <f t="shared" si="105"/>
        <v>3.1085369990713376</v>
      </c>
      <c r="BM32" s="40">
        <f t="shared" si="105"/>
        <v>3.2233440324887312</v>
      </c>
      <c r="BN32" s="27">
        <f t="shared" si="105"/>
        <v>3.40126520385807</v>
      </c>
      <c r="BO32" s="40">
        <f t="shared" si="105"/>
        <v>3.5316133261093574</v>
      </c>
      <c r="BP32" s="27">
        <f t="shared" si="95"/>
        <v>3.6501555402725465</v>
      </c>
      <c r="BQ32" s="40">
        <f t="shared" si="95"/>
        <v>3.758644863513902</v>
      </c>
      <c r="BR32" s="27">
        <f t="shared" ref="BR32" si="112">BQ32*BR$6</f>
        <v>3.8641183851424925</v>
      </c>
      <c r="BS32" s="40">
        <f t="shared" si="27"/>
        <v>3.9692084687135258</v>
      </c>
      <c r="BT32" s="27">
        <f t="shared" si="28"/>
        <v>4.0738090868402281</v>
      </c>
      <c r="BU32" s="40">
        <f t="shared" si="28"/>
        <v>4.1817567102406334</v>
      </c>
      <c r="BV32" s="27">
        <f t="shared" si="97"/>
        <v>4.2938158846716217</v>
      </c>
      <c r="BW32" s="40">
        <f t="shared" si="97"/>
        <v>4.4067696136739496</v>
      </c>
      <c r="BX32" s="27">
        <f t="shared" ref="BX32:BZ32" si="113">BW32*BX$6</f>
        <v>4.5205030111525293</v>
      </c>
      <c r="BY32" s="40">
        <f t="shared" si="113"/>
        <v>4.6392104703451951</v>
      </c>
      <c r="BZ32" s="40">
        <f t="shared" si="113"/>
        <v>4.7618859303229017</v>
      </c>
      <c r="CA32" s="59">
        <f t="shared" si="99"/>
        <v>1982</v>
      </c>
    </row>
    <row r="33" spans="1:79" s="11" customFormat="1" ht="10.5" customHeight="1" x14ac:dyDescent="0.15">
      <c r="A33" s="43" t="s">
        <v>32</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114">AA33*AB$6</f>
        <v>1.054</v>
      </c>
      <c r="AC33" s="41">
        <f t="shared" si="114"/>
        <v>1.089836</v>
      </c>
      <c r="AD33" s="31">
        <f t="shared" si="114"/>
        <v>1.1225310800000001</v>
      </c>
      <c r="AE33" s="41">
        <f t="shared" si="114"/>
        <v>1.1685548542799999</v>
      </c>
      <c r="AF33" s="31">
        <f t="shared" si="114"/>
        <v>1.2304882615568398</v>
      </c>
      <c r="AG33" s="41">
        <f t="shared" si="114"/>
        <v>1.2895516981115682</v>
      </c>
      <c r="AH33" s="31">
        <f t="shared" si="114"/>
        <v>1.3475815245265887</v>
      </c>
      <c r="AI33" s="41">
        <f t="shared" si="50"/>
        <v>1.3960944594095459</v>
      </c>
      <c r="AJ33" s="31">
        <f t="shared" si="33"/>
        <v>1.4686913712988423</v>
      </c>
      <c r="AK33" s="41">
        <f t="shared" si="33"/>
        <v>1.5303764088933938</v>
      </c>
      <c r="AL33" s="31">
        <f t="shared" si="33"/>
        <v>1.5778180775690889</v>
      </c>
      <c r="AM33" s="41">
        <f t="shared" si="33"/>
        <v>1.6188413475858852</v>
      </c>
      <c r="AN33" s="31">
        <f t="shared" si="33"/>
        <v>1.6593123812755322</v>
      </c>
      <c r="AO33" s="41">
        <f t="shared" si="33"/>
        <v>1.6825427546133895</v>
      </c>
      <c r="AP33" s="31">
        <f t="shared" si="33"/>
        <v>1.7243829287813948</v>
      </c>
      <c r="AQ33" s="41">
        <f t="shared" ref="AQ33:AQ48" si="115">AP33*AQ$6</f>
        <v>1.7667419706804148</v>
      </c>
      <c r="AR33" s="31">
        <f t="shared" si="34"/>
        <v>1.8379360843345538</v>
      </c>
      <c r="AS33" s="41">
        <f t="shared" si="34"/>
        <v>1.9051247512326086</v>
      </c>
      <c r="AT33" s="31">
        <f t="shared" si="34"/>
        <v>1.9580786095551386</v>
      </c>
      <c r="AU33" s="41">
        <f t="shared" si="34"/>
        <v>2.000610435206811</v>
      </c>
      <c r="AV33" s="31">
        <f t="shared" si="34"/>
        <v>2.0694555187379655</v>
      </c>
      <c r="AW33" s="41">
        <f t="shared" si="34"/>
        <v>2.1330977300817198</v>
      </c>
      <c r="AX33" s="31">
        <f t="shared" si="69"/>
        <v>2.2005244186877415</v>
      </c>
      <c r="AY33" s="41">
        <f t="shared" si="35"/>
        <v>2.285312189355746</v>
      </c>
      <c r="AZ33" s="31">
        <f t="shared" si="35"/>
        <v>2.366708283522267</v>
      </c>
      <c r="BA33" s="41">
        <f t="shared" si="35"/>
        <v>2.4117941747302849</v>
      </c>
      <c r="BB33" s="31">
        <f t="shared" si="35"/>
        <v>2.444819502087991</v>
      </c>
      <c r="BC33" s="41">
        <f t="shared" si="35"/>
        <v>2.4842703520527665</v>
      </c>
      <c r="BD33" s="31">
        <f t="shared" si="84"/>
        <v>2.5106872159882494</v>
      </c>
      <c r="BE33" s="41">
        <f t="shared" si="104"/>
        <v>2.5484417624665121</v>
      </c>
      <c r="BF33" s="31">
        <f t="shared" si="104"/>
        <v>2.5984627971025045</v>
      </c>
      <c r="BG33" s="41">
        <f t="shared" si="104"/>
        <v>2.6507612023983489</v>
      </c>
      <c r="BH33" s="31">
        <f t="shared" si="104"/>
        <v>2.6828211497600662</v>
      </c>
      <c r="BI33" s="31">
        <f t="shared" si="105"/>
        <v>2.7398710480796646</v>
      </c>
      <c r="BJ33" s="64">
        <f t="shared" si="105"/>
        <v>2.8074854413651571</v>
      </c>
      <c r="BK33" s="41">
        <f t="shared" si="105"/>
        <v>2.8602682872588732</v>
      </c>
      <c r="BL33" s="64">
        <f t="shared" si="105"/>
        <v>2.9215573299542648</v>
      </c>
      <c r="BM33" s="41">
        <f t="shared" si="105"/>
        <v>3.0294586771510632</v>
      </c>
      <c r="BN33" s="64">
        <f t="shared" si="105"/>
        <v>3.1966778231748778</v>
      </c>
      <c r="BO33" s="41">
        <f t="shared" si="105"/>
        <v>3.3191854568696968</v>
      </c>
      <c r="BP33" s="64">
        <f t="shared" si="95"/>
        <v>3.4305973122862281</v>
      </c>
      <c r="BQ33" s="41">
        <f t="shared" si="95"/>
        <v>3.532560961949156</v>
      </c>
      <c r="BR33" s="64">
        <f t="shared" ref="BR33" si="116">BQ33*BR$6</f>
        <v>3.6316902116000871</v>
      </c>
      <c r="BS33" s="41">
        <f t="shared" si="27"/>
        <v>3.7304590871367727</v>
      </c>
      <c r="BT33" s="64">
        <f t="shared" si="28"/>
        <v>3.8287679387596136</v>
      </c>
      <c r="BU33" s="41">
        <f t="shared" si="28"/>
        <v>3.9302224720306711</v>
      </c>
      <c r="BV33" s="64">
        <f t="shared" si="97"/>
        <v>4.0355412449921264</v>
      </c>
      <c r="BW33" s="41">
        <f t="shared" si="97"/>
        <v>4.1417007647311568</v>
      </c>
      <c r="BX33" s="64">
        <f t="shared" ref="BX33:BZ33" si="117">BW33*BX$6</f>
        <v>4.2485930555944833</v>
      </c>
      <c r="BY33" s="41">
        <f t="shared" si="117"/>
        <v>4.3601602164898461</v>
      </c>
      <c r="BZ33" s="41">
        <f t="shared" si="117"/>
        <v>4.4754567014312991</v>
      </c>
      <c r="CA33" s="56">
        <f t="shared" si="99"/>
        <v>1983</v>
      </c>
    </row>
    <row r="34" spans="1:79" s="11" customFormat="1" ht="10.5" customHeight="1" x14ac:dyDescent="0.15">
      <c r="A34" s="44" t="s">
        <v>33</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118">AB34*AC$6</f>
        <v>1.034</v>
      </c>
      <c r="AD34" s="42">
        <f t="shared" si="118"/>
        <v>1.0650200000000001</v>
      </c>
      <c r="AE34" s="40">
        <f t="shared" si="118"/>
        <v>1.10868582</v>
      </c>
      <c r="AF34" s="42">
        <f t="shared" si="118"/>
        <v>1.1674461684599999</v>
      </c>
      <c r="AG34" s="40">
        <f t="shared" si="118"/>
        <v>1.2234835845460801</v>
      </c>
      <c r="AH34" s="42">
        <f t="shared" si="118"/>
        <v>1.2785403458506537</v>
      </c>
      <c r="AI34" s="40">
        <f t="shared" si="50"/>
        <v>1.3245677983012774</v>
      </c>
      <c r="AJ34" s="42">
        <f t="shared" si="33"/>
        <v>1.3934453238129438</v>
      </c>
      <c r="AK34" s="40">
        <f t="shared" si="33"/>
        <v>1.4519700274130876</v>
      </c>
      <c r="AL34" s="42">
        <f t="shared" si="33"/>
        <v>1.4969810982628931</v>
      </c>
      <c r="AM34" s="40">
        <f t="shared" si="33"/>
        <v>1.5359026068177284</v>
      </c>
      <c r="AN34" s="42">
        <f t="shared" si="33"/>
        <v>1.5743001719881715</v>
      </c>
      <c r="AO34" s="40">
        <f t="shared" si="33"/>
        <v>1.5963403743960058</v>
      </c>
      <c r="AP34" s="42">
        <f t="shared" si="33"/>
        <v>1.6360369343276997</v>
      </c>
      <c r="AQ34" s="40">
        <f t="shared" si="115"/>
        <v>1.6762257786341703</v>
      </c>
      <c r="AR34" s="42">
        <f t="shared" si="34"/>
        <v>1.7437723760289892</v>
      </c>
      <c r="AS34" s="40">
        <f t="shared" si="34"/>
        <v>1.8075187393098762</v>
      </c>
      <c r="AT34" s="42">
        <f t="shared" si="34"/>
        <v>1.8577595916082918</v>
      </c>
      <c r="AU34" s="40">
        <f t="shared" si="34"/>
        <v>1.898112367368892</v>
      </c>
      <c r="AV34" s="42">
        <f t="shared" si="34"/>
        <v>1.9634302834326058</v>
      </c>
      <c r="AW34" s="40">
        <f t="shared" si="34"/>
        <v>2.0238118881230749</v>
      </c>
      <c r="AX34" s="42">
        <f t="shared" si="69"/>
        <v>2.0877840784513686</v>
      </c>
      <c r="AY34" s="40">
        <f t="shared" si="35"/>
        <v>2.1682278836392288</v>
      </c>
      <c r="AZ34" s="42">
        <f t="shared" si="35"/>
        <v>2.2454537794328919</v>
      </c>
      <c r="BA34" s="40">
        <f t="shared" si="35"/>
        <v>2.2882297672962868</v>
      </c>
      <c r="BB34" s="42">
        <f t="shared" si="35"/>
        <v>2.3195630949601447</v>
      </c>
      <c r="BC34" s="40">
        <f t="shared" si="35"/>
        <v>2.3569927438830813</v>
      </c>
      <c r="BD34" s="42">
        <f t="shared" si="84"/>
        <v>2.3820561821520405</v>
      </c>
      <c r="BE34" s="40">
        <f t="shared" si="104"/>
        <v>2.4178764349777166</v>
      </c>
      <c r="BF34" s="42">
        <f t="shared" si="104"/>
        <v>2.465334722108639</v>
      </c>
      <c r="BG34" s="40">
        <f t="shared" si="104"/>
        <v>2.5149537024652275</v>
      </c>
      <c r="BH34" s="42">
        <f t="shared" si="104"/>
        <v>2.5453711098292859</v>
      </c>
      <c r="BI34" s="42">
        <f t="shared" si="105"/>
        <v>2.5994981480831743</v>
      </c>
      <c r="BJ34" s="27">
        <f t="shared" si="105"/>
        <v>2.6636484263426548</v>
      </c>
      <c r="BK34" s="40">
        <f t="shared" si="105"/>
        <v>2.7137270277598429</v>
      </c>
      <c r="BL34" s="27">
        <f t="shared" si="105"/>
        <v>2.7718760246245409</v>
      </c>
      <c r="BM34" s="40">
        <f t="shared" si="105"/>
        <v>2.8742492193084104</v>
      </c>
      <c r="BN34" s="27">
        <f t="shared" si="105"/>
        <v>3.0329011605074756</v>
      </c>
      <c r="BO34" s="40">
        <f t="shared" si="105"/>
        <v>3.1491323120205865</v>
      </c>
      <c r="BP34" s="27">
        <f t="shared" si="95"/>
        <v>3.2548361596643542</v>
      </c>
      <c r="BQ34" s="40">
        <f t="shared" si="95"/>
        <v>3.3515758652269048</v>
      </c>
      <c r="BR34" s="27">
        <f t="shared" ref="BR34" si="119">BQ34*BR$6</f>
        <v>3.4456263867173518</v>
      </c>
      <c r="BS34" s="40">
        <f t="shared" si="27"/>
        <v>3.5393349972834671</v>
      </c>
      <c r="BT34" s="27">
        <f t="shared" si="28"/>
        <v>3.6326071525233541</v>
      </c>
      <c r="BU34" s="40">
        <f t="shared" si="28"/>
        <v>3.7288638254560462</v>
      </c>
      <c r="BV34" s="27">
        <f t="shared" si="97"/>
        <v>3.8287867599545806</v>
      </c>
      <c r="BW34" s="40">
        <f t="shared" si="97"/>
        <v>3.929507366917607</v>
      </c>
      <c r="BX34" s="27">
        <f t="shared" ref="BX34:BZ34" si="120">BW34*BX$6</f>
        <v>4.030923202651314</v>
      </c>
      <c r="BY34" s="40">
        <f t="shared" si="120"/>
        <v>4.1367743989467245</v>
      </c>
      <c r="BZ34" s="40">
        <f t="shared" si="120"/>
        <v>4.2461638533503807</v>
      </c>
      <c r="CA34" s="59">
        <f t="shared" si="99"/>
        <v>1984</v>
      </c>
    </row>
    <row r="35" spans="1:79" s="11" customFormat="1" ht="10.5" customHeight="1" x14ac:dyDescent="0.15">
      <c r="A35" s="43" t="s">
        <v>34</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50"/>
        <v>1.2810133445853742</v>
      </c>
      <c r="AJ35" s="31">
        <f t="shared" si="33"/>
        <v>1.3476260385038137</v>
      </c>
      <c r="AK35" s="41">
        <f t="shared" si="33"/>
        <v>1.4042263321209738</v>
      </c>
      <c r="AL35" s="31">
        <f t="shared" si="33"/>
        <v>1.4477573484167239</v>
      </c>
      <c r="AM35" s="41">
        <f t="shared" si="33"/>
        <v>1.4853990394755587</v>
      </c>
      <c r="AN35" s="31">
        <f t="shared" si="33"/>
        <v>1.5225340154624476</v>
      </c>
      <c r="AO35" s="41">
        <f t="shared" si="33"/>
        <v>1.5438494916789218</v>
      </c>
      <c r="AP35" s="31">
        <f t="shared" si="33"/>
        <v>1.5822407488662467</v>
      </c>
      <c r="AQ35" s="41">
        <f t="shared" si="115"/>
        <v>1.6211081031278236</v>
      </c>
      <c r="AR35" s="31">
        <f t="shared" si="34"/>
        <v>1.6864336325231997</v>
      </c>
      <c r="AS35" s="41">
        <f t="shared" si="34"/>
        <v>1.7480838871468816</v>
      </c>
      <c r="AT35" s="31">
        <f t="shared" si="34"/>
        <v>1.7966727191569547</v>
      </c>
      <c r="AU35" s="41">
        <f t="shared" si="34"/>
        <v>1.835698614476684</v>
      </c>
      <c r="AV35" s="31">
        <f t="shared" si="34"/>
        <v>1.8988687460663494</v>
      </c>
      <c r="AW35" s="41">
        <f t="shared" si="34"/>
        <v>1.9572648821306327</v>
      </c>
      <c r="AX35" s="31">
        <f t="shared" si="69"/>
        <v>2.0191335381541275</v>
      </c>
      <c r="AY35" s="41">
        <f t="shared" si="35"/>
        <v>2.0969321892062167</v>
      </c>
      <c r="AZ35" s="31">
        <f t="shared" si="35"/>
        <v>2.1716187421981541</v>
      </c>
      <c r="BA35" s="41">
        <f t="shared" si="35"/>
        <v>2.2129881695321916</v>
      </c>
      <c r="BB35" s="31">
        <f t="shared" si="35"/>
        <v>2.2432911943521701</v>
      </c>
      <c r="BC35" s="41">
        <f t="shared" si="35"/>
        <v>2.2794900811248362</v>
      </c>
      <c r="BD35" s="31">
        <f t="shared" si="84"/>
        <v>2.3037293831257637</v>
      </c>
      <c r="BE35" s="41">
        <f t="shared" si="104"/>
        <v>2.3383717939823172</v>
      </c>
      <c r="BF35" s="31">
        <f t="shared" si="104"/>
        <v>2.3842695571650276</v>
      </c>
      <c r="BG35" s="41">
        <f t="shared" si="104"/>
        <v>2.4322569656336821</v>
      </c>
      <c r="BH35" s="31">
        <f t="shared" si="104"/>
        <v>2.4616741874557886</v>
      </c>
      <c r="BI35" s="31">
        <f t="shared" si="105"/>
        <v>2.5140214198096458</v>
      </c>
      <c r="BJ35" s="64">
        <f t="shared" si="105"/>
        <v>2.5760623078749076</v>
      </c>
      <c r="BK35" s="41">
        <f t="shared" si="105"/>
        <v>2.6244942241391125</v>
      </c>
      <c r="BL35" s="64">
        <f t="shared" si="105"/>
        <v>2.6807311650140622</v>
      </c>
      <c r="BM35" s="41">
        <f t="shared" si="105"/>
        <v>2.7797381231222533</v>
      </c>
      <c r="BN35" s="64">
        <f t="shared" si="105"/>
        <v>2.9331732693495889</v>
      </c>
      <c r="BO35" s="41">
        <f t="shared" si="105"/>
        <v>3.0455825067897351</v>
      </c>
      <c r="BP35" s="64">
        <f t="shared" si="95"/>
        <v>3.1478105992885435</v>
      </c>
      <c r="BQ35" s="41">
        <f t="shared" si="95"/>
        <v>3.2413693087300817</v>
      </c>
      <c r="BR35" s="64">
        <f t="shared" ref="BR35" si="121">BQ35*BR$6</f>
        <v>3.3323272598813842</v>
      </c>
      <c r="BS35" s="41">
        <f t="shared" si="27"/>
        <v>3.4229545428273371</v>
      </c>
      <c r="BT35" s="64">
        <f t="shared" si="28"/>
        <v>3.5131597219761641</v>
      </c>
      <c r="BU35" s="41">
        <f t="shared" si="28"/>
        <v>3.6062512818723844</v>
      </c>
      <c r="BV35" s="64">
        <f t="shared" si="97"/>
        <v>3.7028885492790904</v>
      </c>
      <c r="BW35" s="41">
        <f t="shared" si="97"/>
        <v>3.800297260075054</v>
      </c>
      <c r="BX35" s="64">
        <f t="shared" ref="BX35:BZ35" si="122">BW35*BX$6</f>
        <v>3.8983783391211917</v>
      </c>
      <c r="BY35" s="41">
        <f t="shared" si="122"/>
        <v>4.0007489351515693</v>
      </c>
      <c r="BZ35" s="41">
        <f t="shared" si="122"/>
        <v>4.1065414442460142</v>
      </c>
      <c r="CA35" s="56">
        <f t="shared" si="99"/>
        <v>1985</v>
      </c>
    </row>
    <row r="36" spans="1:79" s="11" customFormat="1" ht="10.5" customHeight="1" x14ac:dyDescent="0.15">
      <c r="A36" s="44" t="s">
        <v>35</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50"/>
        <v>1.2437022762964798</v>
      </c>
      <c r="AJ36" s="42">
        <f t="shared" si="33"/>
        <v>1.3083747946638968</v>
      </c>
      <c r="AK36" s="40">
        <f t="shared" si="33"/>
        <v>1.3633265360397806</v>
      </c>
      <c r="AL36" s="42">
        <f t="shared" si="33"/>
        <v>1.4055896586570138</v>
      </c>
      <c r="AM36" s="40">
        <f t="shared" si="33"/>
        <v>1.4421349897820961</v>
      </c>
      <c r="AN36" s="42">
        <f t="shared" si="33"/>
        <v>1.4781883645266483</v>
      </c>
      <c r="AO36" s="40">
        <f t="shared" si="33"/>
        <v>1.4988830016300214</v>
      </c>
      <c r="AP36" s="42">
        <f t="shared" si="33"/>
        <v>1.5361560668604337</v>
      </c>
      <c r="AQ36" s="40">
        <f t="shared" si="115"/>
        <v>1.573891362260023</v>
      </c>
      <c r="AR36" s="42">
        <f t="shared" si="34"/>
        <v>1.6373142063332036</v>
      </c>
      <c r="AS36" s="40">
        <f t="shared" si="34"/>
        <v>1.6971688224727004</v>
      </c>
      <c r="AT36" s="42">
        <f t="shared" si="34"/>
        <v>1.7443424457834509</v>
      </c>
      <c r="AU36" s="40">
        <f t="shared" si="34"/>
        <v>1.7822316645404694</v>
      </c>
      <c r="AV36" s="42">
        <f t="shared" si="34"/>
        <v>1.8435618893848047</v>
      </c>
      <c r="AW36" s="40">
        <f t="shared" si="34"/>
        <v>1.9002571671171185</v>
      </c>
      <c r="AX36" s="42">
        <f t="shared" si="69"/>
        <v>1.9603238234506088</v>
      </c>
      <c r="AY36" s="40">
        <f t="shared" si="35"/>
        <v>2.0358564943749671</v>
      </c>
      <c r="AZ36" s="42">
        <f t="shared" si="35"/>
        <v>2.1083677108719936</v>
      </c>
      <c r="BA36" s="40">
        <f t="shared" si="35"/>
        <v>2.1485322034293115</v>
      </c>
      <c r="BB36" s="42">
        <f t="shared" si="35"/>
        <v>2.1779526158758924</v>
      </c>
      <c r="BC36" s="40">
        <f t="shared" si="35"/>
        <v>2.2130971661406167</v>
      </c>
      <c r="BD36" s="42">
        <f t="shared" si="84"/>
        <v>2.2366304690541385</v>
      </c>
      <c r="BE36" s="40">
        <f t="shared" si="104"/>
        <v>2.270263877652734</v>
      </c>
      <c r="BF36" s="42">
        <f t="shared" si="104"/>
        <v>2.3148248127815787</v>
      </c>
      <c r="BG36" s="40">
        <f t="shared" si="104"/>
        <v>2.3614145297414373</v>
      </c>
      <c r="BH36" s="42">
        <f t="shared" si="104"/>
        <v>2.389974939277463</v>
      </c>
      <c r="BI36" s="42">
        <f t="shared" si="105"/>
        <v>2.4407974949608193</v>
      </c>
      <c r="BJ36" s="27">
        <f t="shared" si="105"/>
        <v>2.5010313668688404</v>
      </c>
      <c r="BK36" s="40">
        <f t="shared" si="105"/>
        <v>2.548052644795253</v>
      </c>
      <c r="BL36" s="27">
        <f t="shared" si="105"/>
        <v>2.602651616518505</v>
      </c>
      <c r="BM36" s="40">
        <f t="shared" si="105"/>
        <v>2.6987748768177195</v>
      </c>
      <c r="BN36" s="27">
        <f t="shared" si="105"/>
        <v>2.8477410382034822</v>
      </c>
      <c r="BO36" s="40">
        <f t="shared" si="105"/>
        <v>2.9568762201842063</v>
      </c>
      <c r="BP36" s="27">
        <f t="shared" si="95"/>
        <v>3.0561267954257674</v>
      </c>
      <c r="BQ36" s="40">
        <f t="shared" si="95"/>
        <v>3.1469604939126974</v>
      </c>
      <c r="BR36" s="27">
        <f t="shared" ref="BR36" si="123">BQ36*BR$6</f>
        <v>3.2352691843508552</v>
      </c>
      <c r="BS36" s="40">
        <f t="shared" si="27"/>
        <v>3.3232568376964404</v>
      </c>
      <c r="BT36" s="27">
        <f t="shared" si="28"/>
        <v>3.410834681530253</v>
      </c>
      <c r="BU36" s="40">
        <f t="shared" si="28"/>
        <v>3.5012148367693019</v>
      </c>
      <c r="BV36" s="27">
        <f t="shared" si="97"/>
        <v>3.5950374264845504</v>
      </c>
      <c r="BW36" s="40">
        <f t="shared" si="97"/>
        <v>3.6896089903641269</v>
      </c>
      <c r="BX36" s="27">
        <f t="shared" ref="BX36:BZ36" si="124">BW36*BX$6</f>
        <v>3.7848333389526103</v>
      </c>
      <c r="BY36" s="40">
        <f t="shared" si="124"/>
        <v>3.8842222671374431</v>
      </c>
      <c r="BZ36" s="40">
        <f t="shared" si="124"/>
        <v>3.986933441015545</v>
      </c>
      <c r="CA36" s="59">
        <f t="shared" si="99"/>
        <v>1986</v>
      </c>
    </row>
    <row r="37" spans="1:79" s="11" customFormat="1" ht="10.5" customHeight="1" x14ac:dyDescent="0.15">
      <c r="A37" s="43" t="s">
        <v>36</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50"/>
        <v>1.19471880528</v>
      </c>
      <c r="AJ37" s="31">
        <f t="shared" si="33"/>
        <v>1.25684418315456</v>
      </c>
      <c r="AK37" s="41">
        <f t="shared" si="33"/>
        <v>1.3096316388470517</v>
      </c>
      <c r="AL37" s="31">
        <f t="shared" si="33"/>
        <v>1.3502302196513103</v>
      </c>
      <c r="AM37" s="41">
        <f t="shared" si="33"/>
        <v>1.3853362053622444</v>
      </c>
      <c r="AN37" s="31">
        <f t="shared" si="33"/>
        <v>1.4199696104963004</v>
      </c>
      <c r="AO37" s="41">
        <f t="shared" si="33"/>
        <v>1.4398491850432487</v>
      </c>
      <c r="AP37" s="31">
        <f t="shared" si="33"/>
        <v>1.4756542429014738</v>
      </c>
      <c r="AQ37" s="41">
        <f t="shared" si="115"/>
        <v>1.5119033258981975</v>
      </c>
      <c r="AR37" s="31">
        <f t="shared" si="34"/>
        <v>1.5728282481586977</v>
      </c>
      <c r="AS37" s="41">
        <f t="shared" si="34"/>
        <v>1.6303254778796361</v>
      </c>
      <c r="AT37" s="31">
        <f t="shared" si="34"/>
        <v>1.6756411582934214</v>
      </c>
      <c r="AU37" s="41">
        <f t="shared" si="34"/>
        <v>1.7120381023443521</v>
      </c>
      <c r="AV37" s="31">
        <f t="shared" si="34"/>
        <v>1.7709528236165279</v>
      </c>
      <c r="AW37" s="41">
        <f t="shared" si="34"/>
        <v>1.8254151461259553</v>
      </c>
      <c r="AX37" s="31">
        <f t="shared" si="69"/>
        <v>1.8831160647940537</v>
      </c>
      <c r="AY37" s="41">
        <f t="shared" si="35"/>
        <v>1.9556738658741291</v>
      </c>
      <c r="AZ37" s="31">
        <f t="shared" si="35"/>
        <v>2.0253292131335203</v>
      </c>
      <c r="BA37" s="41">
        <f t="shared" si="35"/>
        <v>2.0639118188562082</v>
      </c>
      <c r="BB37" s="31">
        <f t="shared" si="35"/>
        <v>2.0921735022823187</v>
      </c>
      <c r="BC37" s="41">
        <f t="shared" si="35"/>
        <v>2.1259338771763865</v>
      </c>
      <c r="BD37" s="31">
        <f t="shared" si="84"/>
        <v>2.1485403160942749</v>
      </c>
      <c r="BE37" s="41">
        <f t="shared" si="104"/>
        <v>2.1808490659488333</v>
      </c>
      <c r="BF37" s="31">
        <f t="shared" si="104"/>
        <v>2.2236549594443615</v>
      </c>
      <c r="BG37" s="41">
        <f t="shared" si="104"/>
        <v>2.2684097307794802</v>
      </c>
      <c r="BH37" s="31">
        <f t="shared" si="104"/>
        <v>2.2958452826872859</v>
      </c>
      <c r="BI37" s="31">
        <f t="shared" si="105"/>
        <v>2.3446661815185603</v>
      </c>
      <c r="BJ37" s="64">
        <f t="shared" si="105"/>
        <v>2.4025277299412511</v>
      </c>
      <c r="BK37" s="41">
        <f t="shared" si="105"/>
        <v>2.4476970651251246</v>
      </c>
      <c r="BL37" s="64">
        <f t="shared" si="105"/>
        <v>2.5001456450706114</v>
      </c>
      <c r="BM37" s="41">
        <f t="shared" si="105"/>
        <v>2.592483070910395</v>
      </c>
      <c r="BN37" s="64">
        <f t="shared" si="105"/>
        <v>2.7355821692636733</v>
      </c>
      <c r="BO37" s="41">
        <f t="shared" si="105"/>
        <v>2.8404190395621596</v>
      </c>
      <c r="BP37" s="64">
        <f t="shared" si="95"/>
        <v>2.9357606103993943</v>
      </c>
      <c r="BQ37" s="41">
        <f t="shared" si="95"/>
        <v>3.0230168049113351</v>
      </c>
      <c r="BR37" s="64">
        <f t="shared" ref="BR37" si="125">BQ37*BR$6</f>
        <v>3.1078474393379998</v>
      </c>
      <c r="BS37" s="41">
        <f t="shared" si="27"/>
        <v>3.1923696807842874</v>
      </c>
      <c r="BT37" s="64">
        <f t="shared" si="28"/>
        <v>3.276498253151062</v>
      </c>
      <c r="BU37" s="41">
        <f t="shared" si="28"/>
        <v>3.3633187673096105</v>
      </c>
      <c r="BV37" s="64">
        <f t="shared" si="97"/>
        <v>3.4534461349515402</v>
      </c>
      <c r="BW37" s="41">
        <f t="shared" si="97"/>
        <v>3.544292978255648</v>
      </c>
      <c r="BX37" s="64">
        <f t="shared" ref="BX37:BZ37" si="126">BW37*BX$6</f>
        <v>3.6357668962080814</v>
      </c>
      <c r="BY37" s="41">
        <f t="shared" si="126"/>
        <v>3.7312413709293426</v>
      </c>
      <c r="BZ37" s="41">
        <f t="shared" si="126"/>
        <v>3.8299072440110926</v>
      </c>
      <c r="CA37" s="56">
        <f t="shared" si="99"/>
        <v>1987</v>
      </c>
    </row>
    <row r="38" spans="1:79" s="11" customFormat="1" ht="10.5" customHeight="1" x14ac:dyDescent="0.15">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50"/>
        <v>1.13458576</v>
      </c>
      <c r="AJ38" s="42">
        <f t="shared" si="33"/>
        <v>1.1935842195200002</v>
      </c>
      <c r="AK38" s="40">
        <f t="shared" si="33"/>
        <v>1.2437147567398401</v>
      </c>
      <c r="AL38" s="42">
        <f t="shared" si="33"/>
        <v>1.282269914198775</v>
      </c>
      <c r="AM38" s="40">
        <f t="shared" si="33"/>
        <v>1.3156089319679432</v>
      </c>
      <c r="AN38" s="42">
        <f t="shared" si="33"/>
        <v>1.3484991552671417</v>
      </c>
      <c r="AO38" s="40">
        <f t="shared" si="33"/>
        <v>1.3673781434408816</v>
      </c>
      <c r="AP38" s="42">
        <f t="shared" si="33"/>
        <v>1.4013810473898134</v>
      </c>
      <c r="AQ38" s="40">
        <f t="shared" si="115"/>
        <v>1.4358056276336155</v>
      </c>
      <c r="AR38" s="42">
        <f t="shared" si="34"/>
        <v>1.4936640533320962</v>
      </c>
      <c r="AS38" s="40">
        <f t="shared" si="34"/>
        <v>1.5482673104270044</v>
      </c>
      <c r="AT38" s="42">
        <f t="shared" si="34"/>
        <v>1.5913021446281301</v>
      </c>
      <c r="AU38" s="40">
        <f t="shared" si="34"/>
        <v>1.6258671437268295</v>
      </c>
      <c r="AV38" s="42">
        <f t="shared" si="34"/>
        <v>1.6818165466443755</v>
      </c>
      <c r="AW38" s="40">
        <f t="shared" si="34"/>
        <v>1.7335376506419324</v>
      </c>
      <c r="AX38" s="42">
        <f t="shared" si="69"/>
        <v>1.7883343445337636</v>
      </c>
      <c r="AY38" s="40">
        <f t="shared" si="35"/>
        <v>1.8572401385319357</v>
      </c>
      <c r="AZ38" s="42">
        <f t="shared" si="35"/>
        <v>1.9233895661286986</v>
      </c>
      <c r="BA38" s="40">
        <f t="shared" si="35"/>
        <v>1.960030217337329</v>
      </c>
      <c r="BB38" s="42">
        <f t="shared" si="35"/>
        <v>1.9868694228701973</v>
      </c>
      <c r="BC38" s="40">
        <f t="shared" si="35"/>
        <v>2.0189305576223981</v>
      </c>
      <c r="BD38" s="42">
        <f t="shared" si="84"/>
        <v>2.0403991605833558</v>
      </c>
      <c r="BE38" s="40">
        <f t="shared" si="104"/>
        <v>2.0710817340444749</v>
      </c>
      <c r="BF38" s="42">
        <f t="shared" si="104"/>
        <v>2.1117331048854324</v>
      </c>
      <c r="BG38" s="40">
        <f t="shared" si="104"/>
        <v>2.1542352618988407</v>
      </c>
      <c r="BH38" s="42">
        <f t="shared" si="104"/>
        <v>2.1802899170819421</v>
      </c>
      <c r="BI38" s="42">
        <f t="shared" si="105"/>
        <v>2.2266535437023354</v>
      </c>
      <c r="BJ38" s="27">
        <f t="shared" si="105"/>
        <v>2.2816027824703227</v>
      </c>
      <c r="BK38" s="40">
        <f t="shared" si="105"/>
        <v>2.3244986373457963</v>
      </c>
      <c r="BL38" s="27">
        <f t="shared" si="105"/>
        <v>2.3743073552427449</v>
      </c>
      <c r="BM38" s="40">
        <f t="shared" si="105"/>
        <v>2.4619972183384555</v>
      </c>
      <c r="BN38" s="27">
        <f t="shared" si="105"/>
        <v>2.5978937979711985</v>
      </c>
      <c r="BO38" s="40">
        <f t="shared" si="105"/>
        <v>2.6974539786915082</v>
      </c>
      <c r="BP38" s="27">
        <f t="shared" si="95"/>
        <v>2.7879967810060711</v>
      </c>
      <c r="BQ38" s="40">
        <f t="shared" si="95"/>
        <v>2.8708611632586263</v>
      </c>
      <c r="BR38" s="27">
        <f t="shared" ref="BR38" si="127">BQ38*BR$6</f>
        <v>2.9514220696467217</v>
      </c>
      <c r="BS38" s="40">
        <f t="shared" si="27"/>
        <v>3.0316901052082481</v>
      </c>
      <c r="BT38" s="27">
        <f t="shared" si="28"/>
        <v>3.1115842859934091</v>
      </c>
      <c r="BU38" s="40">
        <f t="shared" si="28"/>
        <v>3.1940349167232744</v>
      </c>
      <c r="BV38" s="27">
        <f t="shared" si="97"/>
        <v>3.279625959118269</v>
      </c>
      <c r="BW38" s="40">
        <f t="shared" si="97"/>
        <v>3.3659002642503753</v>
      </c>
      <c r="BX38" s="27">
        <f t="shared" ref="BX38:BZ38" si="128">BW38*BX$6</f>
        <v>3.4527700818690206</v>
      </c>
      <c r="BY38" s="40">
        <f t="shared" si="128"/>
        <v>3.5434390986983284</v>
      </c>
      <c r="BZ38" s="40">
        <f t="shared" si="128"/>
        <v>3.6371388832014149</v>
      </c>
      <c r="CA38" s="59">
        <f t="shared" si="99"/>
        <v>1988</v>
      </c>
    </row>
    <row r="39" spans="1:79" s="11" customFormat="1" ht="10.5" customHeight="1" x14ac:dyDescent="0.15">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50"/>
        <v>1.0826199999999999</v>
      </c>
      <c r="AJ39" s="31">
        <f t="shared" si="33"/>
        <v>1.1389162399999999</v>
      </c>
      <c r="AK39" s="41">
        <f t="shared" si="33"/>
        <v>1.18675072208</v>
      </c>
      <c r="AL39" s="31">
        <f t="shared" si="33"/>
        <v>1.2235399944644798</v>
      </c>
      <c r="AM39" s="41">
        <f t="shared" si="33"/>
        <v>1.2553520343205564</v>
      </c>
      <c r="AN39" s="31">
        <f t="shared" si="33"/>
        <v>1.2867358351785703</v>
      </c>
      <c r="AO39" s="41">
        <f t="shared" si="33"/>
        <v>1.3047501368710703</v>
      </c>
      <c r="AP39" s="31">
        <f t="shared" si="33"/>
        <v>1.3371956559063105</v>
      </c>
      <c r="AQ39" s="41">
        <f t="shared" si="115"/>
        <v>1.3700435378183353</v>
      </c>
      <c r="AR39" s="31">
        <f t="shared" si="34"/>
        <v>1.4252519592863513</v>
      </c>
      <c r="AS39" s="41">
        <f t="shared" si="34"/>
        <v>1.4773543038425614</v>
      </c>
      <c r="AT39" s="31">
        <f t="shared" si="34"/>
        <v>1.5184180769352387</v>
      </c>
      <c r="AU39" s="41">
        <f t="shared" si="34"/>
        <v>1.5513999463042267</v>
      </c>
      <c r="AV39" s="31">
        <f t="shared" si="34"/>
        <v>1.6047867811492134</v>
      </c>
      <c r="AW39" s="41">
        <f t="shared" si="34"/>
        <v>1.6541389796201644</v>
      </c>
      <c r="AX39" s="31">
        <f t="shared" si="69"/>
        <v>1.7064259012726752</v>
      </c>
      <c r="AY39" s="41">
        <f t="shared" si="35"/>
        <v>1.7721757047060456</v>
      </c>
      <c r="AZ39" s="31">
        <f t="shared" si="35"/>
        <v>1.8352953875273843</v>
      </c>
      <c r="BA39" s="41">
        <f t="shared" si="35"/>
        <v>1.8702578409707338</v>
      </c>
      <c r="BB39" s="31">
        <f t="shared" si="35"/>
        <v>1.8958677699143105</v>
      </c>
      <c r="BC39" s="41">
        <f t="shared" si="35"/>
        <v>1.9264604557465634</v>
      </c>
      <c r="BD39" s="31">
        <f t="shared" si="84"/>
        <v>1.9469457639154164</v>
      </c>
      <c r="BE39" s="41">
        <f t="shared" si="104"/>
        <v>1.9762230286683928</v>
      </c>
      <c r="BF39" s="31">
        <f t="shared" si="104"/>
        <v>2.0150125046616729</v>
      </c>
      <c r="BG39" s="41">
        <f t="shared" si="104"/>
        <v>2.0555679979950776</v>
      </c>
      <c r="BH39" s="31">
        <f t="shared" si="104"/>
        <v>2.0804293101926934</v>
      </c>
      <c r="BI39" s="31">
        <f t="shared" si="105"/>
        <v>2.1246694119297103</v>
      </c>
      <c r="BJ39" s="64">
        <f t="shared" si="105"/>
        <v>2.1771018916701563</v>
      </c>
      <c r="BK39" s="41">
        <f t="shared" si="105"/>
        <v>2.2180330509024784</v>
      </c>
      <c r="BL39" s="64">
        <f t="shared" si="105"/>
        <v>2.2655604534759028</v>
      </c>
      <c r="BM39" s="41">
        <f t="shared" si="105"/>
        <v>2.3492339869641765</v>
      </c>
      <c r="BN39" s="64">
        <f t="shared" si="105"/>
        <v>2.478906295774046</v>
      </c>
      <c r="BO39" s="41">
        <f t="shared" si="105"/>
        <v>2.5739064682170896</v>
      </c>
      <c r="BP39" s="64">
        <f t="shared" si="95"/>
        <v>2.6603022719523595</v>
      </c>
      <c r="BQ39" s="41">
        <f t="shared" si="95"/>
        <v>2.7393713389872403</v>
      </c>
      <c r="BR39" s="64">
        <f t="shared" ref="BR39" si="129">BQ39*BR$6</f>
        <v>2.8162424328690108</v>
      </c>
      <c r="BS39" s="41">
        <f t="shared" si="27"/>
        <v>2.8928340698552</v>
      </c>
      <c r="BT39" s="64">
        <f t="shared" si="28"/>
        <v>2.9690689751845523</v>
      </c>
      <c r="BU39" s="41">
        <f t="shared" si="28"/>
        <v>3.0477432411481646</v>
      </c>
      <c r="BV39" s="64">
        <f t="shared" si="97"/>
        <v>3.1294140831281214</v>
      </c>
      <c r="BW39" s="41">
        <f t="shared" si="97"/>
        <v>3.211736893368681</v>
      </c>
      <c r="BX39" s="64">
        <f t="shared" ref="BX39:BZ39" si="130">BW39*BX$6</f>
        <v>3.2946279407147165</v>
      </c>
      <c r="BY39" s="41">
        <f t="shared" si="130"/>
        <v>3.3811441781472622</v>
      </c>
      <c r="BZ39" s="41">
        <f t="shared" si="130"/>
        <v>3.4705523694670011</v>
      </c>
      <c r="CA39" s="56">
        <f t="shared" si="99"/>
        <v>1989</v>
      </c>
    </row>
    <row r="40" spans="1:79" s="11" customFormat="1" ht="10.5" customHeight="1" x14ac:dyDescent="0.15">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50"/>
        <v>1.036</v>
      </c>
      <c r="AJ40" s="42">
        <f t="shared" si="33"/>
        <v>1.0898720000000002</v>
      </c>
      <c r="AK40" s="40">
        <f t="shared" si="33"/>
        <v>1.1356466240000003</v>
      </c>
      <c r="AL40" s="42">
        <f t="shared" si="33"/>
        <v>1.1708516693440001</v>
      </c>
      <c r="AM40" s="40">
        <f t="shared" si="33"/>
        <v>1.2012938127469441</v>
      </c>
      <c r="AN40" s="42">
        <f t="shared" si="33"/>
        <v>1.2313261580656176</v>
      </c>
      <c r="AO40" s="40">
        <f t="shared" si="33"/>
        <v>1.2485647242785363</v>
      </c>
      <c r="AP40" s="42">
        <f t="shared" si="33"/>
        <v>1.2796130678529289</v>
      </c>
      <c r="AQ40" s="40">
        <f t="shared" si="115"/>
        <v>1.3110464476730486</v>
      </c>
      <c r="AR40" s="42">
        <f t="shared" si="34"/>
        <v>1.3638774730012935</v>
      </c>
      <c r="AS40" s="40">
        <f t="shared" si="34"/>
        <v>1.4137361759258966</v>
      </c>
      <c r="AT40" s="42">
        <f t="shared" si="34"/>
        <v>1.453031652569607</v>
      </c>
      <c r="AU40" s="40">
        <f t="shared" si="34"/>
        <v>1.4845932500518921</v>
      </c>
      <c r="AV40" s="42">
        <f t="shared" si="34"/>
        <v>1.5356811302863291</v>
      </c>
      <c r="AW40" s="40">
        <f t="shared" si="34"/>
        <v>1.5829081144690575</v>
      </c>
      <c r="AX40" s="42">
        <f t="shared" si="69"/>
        <v>1.6329434461939483</v>
      </c>
      <c r="AY40" s="40">
        <f t="shared" si="35"/>
        <v>1.6958619183789916</v>
      </c>
      <c r="AZ40" s="42">
        <f t="shared" si="35"/>
        <v>1.7562635287343396</v>
      </c>
      <c r="BA40" s="40">
        <f t="shared" si="35"/>
        <v>1.7897204219815639</v>
      </c>
      <c r="BB40" s="42">
        <f t="shared" si="35"/>
        <v>1.8142275310184794</v>
      </c>
      <c r="BC40" s="40">
        <f t="shared" si="35"/>
        <v>1.8435028284656114</v>
      </c>
      <c r="BD40" s="42">
        <f t="shared" si="84"/>
        <v>1.8631059941774324</v>
      </c>
      <c r="BE40" s="40">
        <f t="shared" si="104"/>
        <v>1.8911225154721467</v>
      </c>
      <c r="BF40" s="42">
        <f t="shared" si="104"/>
        <v>1.9282416312551898</v>
      </c>
      <c r="BG40" s="40">
        <f t="shared" si="104"/>
        <v>1.9670507157847636</v>
      </c>
      <c r="BH40" s="42">
        <f t="shared" si="104"/>
        <v>1.9908414451604726</v>
      </c>
      <c r="BI40" s="42">
        <f t="shared" si="105"/>
        <v>2.0331764707461346</v>
      </c>
      <c r="BJ40" s="27">
        <f t="shared" si="105"/>
        <v>2.0833510925073271</v>
      </c>
      <c r="BK40" s="40">
        <f t="shared" si="105"/>
        <v>2.1225196659353864</v>
      </c>
      <c r="BL40" s="27">
        <f t="shared" si="105"/>
        <v>2.1680004339482326</v>
      </c>
      <c r="BM40" s="40">
        <f t="shared" si="105"/>
        <v>2.2480708009226573</v>
      </c>
      <c r="BN40" s="27">
        <f t="shared" si="105"/>
        <v>2.3721591347120059</v>
      </c>
      <c r="BO40" s="40">
        <f t="shared" si="105"/>
        <v>2.4630683906383637</v>
      </c>
      <c r="BP40" s="27">
        <f t="shared" si="95"/>
        <v>2.5457438009113491</v>
      </c>
      <c r="BQ40" s="40">
        <f t="shared" si="95"/>
        <v>2.6214079798920964</v>
      </c>
      <c r="BR40" s="27">
        <f t="shared" ref="BR40" si="131">BQ40*BR$6</f>
        <v>2.6949688352813506</v>
      </c>
      <c r="BS40" s="40">
        <f t="shared" si="27"/>
        <v>2.7682622678040198</v>
      </c>
      <c r="BT40" s="27">
        <f t="shared" si="28"/>
        <v>2.8412143303201463</v>
      </c>
      <c r="BU40" s="40">
        <f t="shared" si="28"/>
        <v>2.916500709232694</v>
      </c>
      <c r="BV40" s="27">
        <f t="shared" si="97"/>
        <v>2.9946546250029877</v>
      </c>
      <c r="BW40" s="40">
        <f t="shared" si="97"/>
        <v>3.0734324338456283</v>
      </c>
      <c r="BX40" s="27">
        <f t="shared" ref="BX40:BZ40" si="132">BW40*BX$6</f>
        <v>3.152754010253318</v>
      </c>
      <c r="BY40" s="40">
        <f t="shared" si="132"/>
        <v>3.2355446680835054</v>
      </c>
      <c r="BZ40" s="40">
        <f t="shared" si="132"/>
        <v>3.3211027459014373</v>
      </c>
      <c r="CA40" s="59">
        <f t="shared" si="99"/>
        <v>1990</v>
      </c>
    </row>
    <row r="41" spans="1:79" s="11" customFormat="1" ht="10.5" customHeight="1" x14ac:dyDescent="0.15">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33"/>
        <v>1.052</v>
      </c>
      <c r="AK41" s="41">
        <f t="shared" si="33"/>
        <v>1.096184</v>
      </c>
      <c r="AL41" s="31">
        <f t="shared" si="33"/>
        <v>1.1301657039999999</v>
      </c>
      <c r="AM41" s="41">
        <f t="shared" si="33"/>
        <v>1.1595500123039999</v>
      </c>
      <c r="AN41" s="31">
        <f t="shared" si="33"/>
        <v>1.1885387626115997</v>
      </c>
      <c r="AO41" s="41">
        <f t="shared" si="33"/>
        <v>1.2051783052881622</v>
      </c>
      <c r="AP41" s="31">
        <f t="shared" si="33"/>
        <v>1.2351477488927882</v>
      </c>
      <c r="AQ41" s="41">
        <f t="shared" si="115"/>
        <v>1.2654888491052587</v>
      </c>
      <c r="AR41" s="31">
        <f t="shared" si="34"/>
        <v>1.3164840472985453</v>
      </c>
      <c r="AS41" s="41">
        <f t="shared" si="34"/>
        <v>1.3646102084226794</v>
      </c>
      <c r="AT41" s="31">
        <f t="shared" si="34"/>
        <v>1.4025402051830176</v>
      </c>
      <c r="AU41" s="41">
        <f t="shared" si="34"/>
        <v>1.4330050676176558</v>
      </c>
      <c r="AV41" s="31">
        <f t="shared" si="34"/>
        <v>1.4823176933265718</v>
      </c>
      <c r="AW41" s="41">
        <f t="shared" si="34"/>
        <v>1.5279035853948424</v>
      </c>
      <c r="AX41" s="31">
        <f t="shared" si="69"/>
        <v>1.5762002376389452</v>
      </c>
      <c r="AY41" s="41">
        <f t="shared" si="35"/>
        <v>1.6369323536476743</v>
      </c>
      <c r="AZ41" s="31">
        <f t="shared" si="35"/>
        <v>1.6952350663458866</v>
      </c>
      <c r="BA41" s="41">
        <f t="shared" si="35"/>
        <v>1.7275293648470684</v>
      </c>
      <c r="BB41" s="31">
        <f t="shared" si="35"/>
        <v>1.7511848755004618</v>
      </c>
      <c r="BC41" s="41">
        <f t="shared" si="35"/>
        <v>1.7794428846193149</v>
      </c>
      <c r="BD41" s="31">
        <f t="shared" si="84"/>
        <v>1.7983648592446246</v>
      </c>
      <c r="BE41" s="41">
        <f t="shared" si="104"/>
        <v>1.8254078334673218</v>
      </c>
      <c r="BF41" s="31">
        <f t="shared" si="104"/>
        <v>1.8612370958061666</v>
      </c>
      <c r="BG41" s="41">
        <f t="shared" si="104"/>
        <v>1.898697602108844</v>
      </c>
      <c r="BH41" s="31">
        <f t="shared" si="104"/>
        <v>1.9216616266027715</v>
      </c>
      <c r="BI41" s="31">
        <f t="shared" si="105"/>
        <v>1.962525550913256</v>
      </c>
      <c r="BJ41" s="64">
        <f t="shared" si="105"/>
        <v>2.010956652999349</v>
      </c>
      <c r="BK41" s="41">
        <f t="shared" si="105"/>
        <v>2.0487641563082866</v>
      </c>
      <c r="BL41" s="64">
        <f t="shared" si="105"/>
        <v>2.0926645115330418</v>
      </c>
      <c r="BM41" s="41">
        <f t="shared" si="105"/>
        <v>2.1699525105431041</v>
      </c>
      <c r="BN41" s="64">
        <f t="shared" si="105"/>
        <v>2.2897288945096568</v>
      </c>
      <c r="BO41" s="41">
        <f t="shared" si="105"/>
        <v>2.3774791415428207</v>
      </c>
      <c r="BP41" s="64">
        <f t="shared" si="95"/>
        <v>2.4572816611113395</v>
      </c>
      <c r="BQ41" s="41">
        <f t="shared" si="95"/>
        <v>2.5303165829074277</v>
      </c>
      <c r="BR41" s="64">
        <f t="shared" ref="BR41" si="133">BQ41*BR$6</f>
        <v>2.6013212695765917</v>
      </c>
      <c r="BS41" s="41">
        <f t="shared" si="27"/>
        <v>2.6720678260656547</v>
      </c>
      <c r="BT41" s="64">
        <f t="shared" si="28"/>
        <v>2.7424848748263946</v>
      </c>
      <c r="BU41" s="41">
        <f t="shared" si="28"/>
        <v>2.815155124741981</v>
      </c>
      <c r="BV41" s="64">
        <f t="shared" si="97"/>
        <v>2.8905932673773997</v>
      </c>
      <c r="BW41" s="41">
        <f t="shared" si="97"/>
        <v>2.9666336234031148</v>
      </c>
      <c r="BX41" s="64">
        <f t="shared" ref="BX41:BZ41" si="134">BW41*BX$6</f>
        <v>3.0431988515958652</v>
      </c>
      <c r="BY41" s="41">
        <f t="shared" si="134"/>
        <v>3.1231126139802159</v>
      </c>
      <c r="BZ41" s="41">
        <f t="shared" si="134"/>
        <v>3.205697631178992</v>
      </c>
      <c r="CA41" s="56">
        <f t="shared" si="99"/>
        <v>1991</v>
      </c>
    </row>
    <row r="42" spans="1:79" s="11" customFormat="1" ht="10.5" customHeight="1" x14ac:dyDescent="0.15">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135">AJ42*AK$6</f>
        <v>1.042</v>
      </c>
      <c r="AL42" s="42">
        <f t="shared" si="135"/>
        <v>1.0743019999999999</v>
      </c>
      <c r="AM42" s="40">
        <f t="shared" si="135"/>
        <v>1.1022338519999999</v>
      </c>
      <c r="AN42" s="42">
        <f t="shared" si="135"/>
        <v>1.1297896982999998</v>
      </c>
      <c r="AO42" s="40">
        <f t="shared" si="135"/>
        <v>1.1456067540761998</v>
      </c>
      <c r="AP42" s="42">
        <f t="shared" si="135"/>
        <v>1.1740948183391524</v>
      </c>
      <c r="AQ42" s="40">
        <f t="shared" si="115"/>
        <v>1.2029361683510065</v>
      </c>
      <c r="AR42" s="42">
        <f t="shared" si="34"/>
        <v>1.2514106913484271</v>
      </c>
      <c r="AS42" s="40">
        <f t="shared" si="34"/>
        <v>1.2971579927972239</v>
      </c>
      <c r="AT42" s="42">
        <f t="shared" si="34"/>
        <v>1.3332131227975452</v>
      </c>
      <c r="AU42" s="40">
        <f t="shared" si="34"/>
        <v>1.3621721175072774</v>
      </c>
      <c r="AV42" s="42">
        <f t="shared" si="34"/>
        <v>1.4090472370024447</v>
      </c>
      <c r="AW42" s="40">
        <f t="shared" si="34"/>
        <v>1.4523798340255156</v>
      </c>
      <c r="AX42" s="42">
        <f t="shared" si="69"/>
        <v>1.4982891992765641</v>
      </c>
      <c r="AY42" s="40">
        <f t="shared" si="35"/>
        <v>1.5560193475738351</v>
      </c>
      <c r="AZ42" s="42">
        <f t="shared" si="35"/>
        <v>1.6114401771348734</v>
      </c>
      <c r="BA42" s="40">
        <f t="shared" si="35"/>
        <v>1.6421381795124228</v>
      </c>
      <c r="BB42" s="42">
        <f t="shared" si="35"/>
        <v>1.6646244063692606</v>
      </c>
      <c r="BC42" s="40">
        <f t="shared" si="35"/>
        <v>1.6914856317674101</v>
      </c>
      <c r="BD42" s="42">
        <f t="shared" si="84"/>
        <v>1.7094722996621912</v>
      </c>
      <c r="BE42" s="40">
        <f t="shared" si="104"/>
        <v>1.73517854892331</v>
      </c>
      <c r="BF42" s="42">
        <f t="shared" si="104"/>
        <v>1.7692367830857099</v>
      </c>
      <c r="BG42" s="40">
        <f t="shared" si="104"/>
        <v>1.8048456293810307</v>
      </c>
      <c r="BH42" s="42">
        <f t="shared" si="104"/>
        <v>1.8266745500026349</v>
      </c>
      <c r="BI42" s="42">
        <f t="shared" si="105"/>
        <v>1.8655185845183044</v>
      </c>
      <c r="BJ42" s="27">
        <f t="shared" si="105"/>
        <v>1.9115557538016628</v>
      </c>
      <c r="BK42" s="40">
        <f t="shared" si="105"/>
        <v>1.9474944451599685</v>
      </c>
      <c r="BL42" s="27">
        <f t="shared" si="105"/>
        <v>1.9892248208488992</v>
      </c>
      <c r="BM42" s="40">
        <f t="shared" si="105"/>
        <v>2.0626925005162589</v>
      </c>
      <c r="BN42" s="27">
        <f t="shared" si="105"/>
        <v>2.1765483788114608</v>
      </c>
      <c r="BO42" s="40">
        <f t="shared" si="105"/>
        <v>2.2599611611623769</v>
      </c>
      <c r="BP42" s="27">
        <f t="shared" si="95"/>
        <v>2.3358190694974708</v>
      </c>
      <c r="BQ42" s="40">
        <f t="shared" si="95"/>
        <v>2.4052439001021173</v>
      </c>
      <c r="BR42" s="27">
        <f t="shared" ref="BR42" si="136">BQ42*BR$6</f>
        <v>2.4727388494074063</v>
      </c>
      <c r="BS42" s="40">
        <f t="shared" si="27"/>
        <v>2.539988427819063</v>
      </c>
      <c r="BT42" s="27">
        <f t="shared" si="28"/>
        <v>2.6069247859566484</v>
      </c>
      <c r="BU42" s="40">
        <f t="shared" si="28"/>
        <v>2.6760029702870538</v>
      </c>
      <c r="BV42" s="27">
        <f t="shared" si="97"/>
        <v>2.7477122313473377</v>
      </c>
      <c r="BW42" s="40">
        <f t="shared" si="97"/>
        <v>2.8199939385961161</v>
      </c>
      <c r="BX42" s="27">
        <f t="shared" ref="BX42:BZ42" si="137">BW42*BX$6</f>
        <v>2.8927745737603274</v>
      </c>
      <c r="BY42" s="40">
        <f t="shared" si="137"/>
        <v>2.9687382262169346</v>
      </c>
      <c r="BZ42" s="40">
        <f t="shared" si="137"/>
        <v>3.0472410942766075</v>
      </c>
      <c r="CA42" s="59">
        <f t="shared" si="99"/>
        <v>1992</v>
      </c>
    </row>
    <row r="43" spans="1:79" s="11" customFormat="1" ht="10.5" customHeight="1" x14ac:dyDescent="0.15">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115"/>
        <v>1.1544492978416567</v>
      </c>
      <c r="AR43" s="31">
        <f t="shared" si="34"/>
        <v>1.2009699533094309</v>
      </c>
      <c r="AS43" s="41">
        <f t="shared" si="34"/>
        <v>1.2448733136249748</v>
      </c>
      <c r="AT43" s="31">
        <f t="shared" si="34"/>
        <v>1.2794751658325769</v>
      </c>
      <c r="AU43" s="41">
        <f t="shared" si="34"/>
        <v>1.3072669073966192</v>
      </c>
      <c r="AV43" s="31">
        <f t="shared" si="34"/>
        <v>1.3522526266818087</v>
      </c>
      <c r="AW43" s="41">
        <f t="shared" si="34"/>
        <v>1.3938386123085562</v>
      </c>
      <c r="AX43" s="31">
        <f t="shared" si="69"/>
        <v>1.4378975041041882</v>
      </c>
      <c r="AY43" s="41">
        <f t="shared" si="35"/>
        <v>1.4933007174413004</v>
      </c>
      <c r="AZ43" s="31">
        <f t="shared" si="35"/>
        <v>1.5464876939874026</v>
      </c>
      <c r="BA43" s="41">
        <f t="shared" si="35"/>
        <v>1.5759483488602906</v>
      </c>
      <c r="BB43" s="31">
        <f t="shared" si="35"/>
        <v>1.5975282210837434</v>
      </c>
      <c r="BC43" s="41">
        <f t="shared" si="35"/>
        <v>1.6233067483372456</v>
      </c>
      <c r="BD43" s="31">
        <f t="shared" si="84"/>
        <v>1.6405684257794539</v>
      </c>
      <c r="BE43" s="41">
        <f t="shared" si="104"/>
        <v>1.6652385306365738</v>
      </c>
      <c r="BF43" s="31">
        <f t="shared" si="104"/>
        <v>1.6979239760899327</v>
      </c>
      <c r="BG43" s="41">
        <f t="shared" si="104"/>
        <v>1.7320975329952311</v>
      </c>
      <c r="BH43" s="31">
        <f t="shared" si="104"/>
        <v>1.7530465930927399</v>
      </c>
      <c r="BI43" s="31">
        <f t="shared" si="105"/>
        <v>1.7903249371576819</v>
      </c>
      <c r="BJ43" s="64">
        <f t="shared" si="105"/>
        <v>1.8345064815754923</v>
      </c>
      <c r="BK43" s="41">
        <f t="shared" si="105"/>
        <v>1.8689965884452677</v>
      </c>
      <c r="BL43" s="64">
        <f t="shared" si="105"/>
        <v>1.9090449336361801</v>
      </c>
      <c r="BM43" s="41">
        <f t="shared" si="105"/>
        <v>1.9795513440655079</v>
      </c>
      <c r="BN43" s="64">
        <f t="shared" si="105"/>
        <v>2.0888180218919974</v>
      </c>
      <c r="BO43" s="41">
        <f t="shared" si="105"/>
        <v>2.1688686767393257</v>
      </c>
      <c r="BP43" s="64">
        <f t="shared" si="95"/>
        <v>2.2416689726463259</v>
      </c>
      <c r="BQ43" s="41">
        <f t="shared" si="95"/>
        <v>2.3082954895413801</v>
      </c>
      <c r="BR43" s="64">
        <f t="shared" ref="BR43" si="138">BQ43*BR$6</f>
        <v>2.3730699130589321</v>
      </c>
      <c r="BS43" s="41">
        <f t="shared" si="27"/>
        <v>2.4376088558724223</v>
      </c>
      <c r="BT43" s="64">
        <f t="shared" si="28"/>
        <v>2.5018472034132913</v>
      </c>
      <c r="BU43" s="41">
        <f t="shared" si="28"/>
        <v>2.5681410463407435</v>
      </c>
      <c r="BV43" s="64">
        <f t="shared" si="97"/>
        <v>2.6369599149206704</v>
      </c>
      <c r="BW43" s="41">
        <f t="shared" si="97"/>
        <v>2.7063281560423387</v>
      </c>
      <c r="BX43" s="64">
        <f t="shared" ref="BX43:BZ43" si="139">BW43*BX$6</f>
        <v>2.776175214741198</v>
      </c>
      <c r="BY43" s="41">
        <f t="shared" si="139"/>
        <v>2.8490769925306481</v>
      </c>
      <c r="BZ43" s="41">
        <f t="shared" si="139"/>
        <v>2.9244156375015433</v>
      </c>
      <c r="CA43" s="56">
        <f t="shared" si="99"/>
        <v>1993</v>
      </c>
    </row>
    <row r="44" spans="1:79" s="11" customFormat="1" ht="10.5" customHeight="1" x14ac:dyDescent="0.15">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115"/>
        <v>1.1197374372857973</v>
      </c>
      <c r="AR44" s="42">
        <f t="shared" si="34"/>
        <v>1.1648593145581292</v>
      </c>
      <c r="AS44" s="40">
        <f t="shared" si="34"/>
        <v>1.2074425932346995</v>
      </c>
      <c r="AT44" s="42">
        <f t="shared" si="34"/>
        <v>1.2410040405747598</v>
      </c>
      <c r="AU44" s="40">
        <f t="shared" si="34"/>
        <v>1.2679601429647136</v>
      </c>
      <c r="AV44" s="42">
        <f t="shared" si="34"/>
        <v>1.31159323635481</v>
      </c>
      <c r="AW44" s="40">
        <f t="shared" si="34"/>
        <v>1.3519288189219754</v>
      </c>
      <c r="AX44" s="42">
        <f t="shared" si="69"/>
        <v>1.3946629525743826</v>
      </c>
      <c r="AY44" s="40">
        <f t="shared" si="35"/>
        <v>1.4484003078965089</v>
      </c>
      <c r="AZ44" s="42">
        <f t="shared" si="35"/>
        <v>1.4999880640033003</v>
      </c>
      <c r="BA44" s="40">
        <f t="shared" si="35"/>
        <v>1.5285628989915525</v>
      </c>
      <c r="BB44" s="42">
        <f t="shared" si="35"/>
        <v>1.5494939098775398</v>
      </c>
      <c r="BC44" s="40">
        <f t="shared" si="35"/>
        <v>1.5744973310739534</v>
      </c>
      <c r="BD44" s="42">
        <f t="shared" si="84"/>
        <v>1.5912399862070363</v>
      </c>
      <c r="BE44" s="40">
        <f t="shared" si="104"/>
        <v>1.6151683129355716</v>
      </c>
      <c r="BF44" s="42">
        <f t="shared" si="104"/>
        <v>1.6468709758389264</v>
      </c>
      <c r="BG44" s="40">
        <f t="shared" si="104"/>
        <v>1.6800170058149675</v>
      </c>
      <c r="BH44" s="42">
        <f t="shared" si="104"/>
        <v>1.7003361717679344</v>
      </c>
      <c r="BI44" s="42">
        <f t="shared" si="105"/>
        <v>1.7364936344885378</v>
      </c>
      <c r="BJ44" s="27">
        <f t="shared" si="105"/>
        <v>1.7793467328569281</v>
      </c>
      <c r="BK44" s="40">
        <f t="shared" si="105"/>
        <v>1.8127997948062737</v>
      </c>
      <c r="BL44" s="27">
        <f t="shared" si="105"/>
        <v>1.8516439705491567</v>
      </c>
      <c r="BM44" s="40">
        <f t="shared" si="105"/>
        <v>1.9200304016154301</v>
      </c>
      <c r="BN44" s="27">
        <f t="shared" si="105"/>
        <v>2.0260116604190088</v>
      </c>
      <c r="BO44" s="40">
        <f t="shared" si="105"/>
        <v>2.1036553605619073</v>
      </c>
      <c r="BP44" s="27">
        <f t="shared" si="95"/>
        <v>2.174266704797601</v>
      </c>
      <c r="BQ44" s="40">
        <f t="shared" si="95"/>
        <v>2.2388899025619602</v>
      </c>
      <c r="BR44" s="27">
        <f t="shared" ref="BR44" si="140">BQ44*BR$6</f>
        <v>2.30171669549848</v>
      </c>
      <c r="BS44" s="40">
        <f t="shared" si="27"/>
        <v>2.3643150881400805</v>
      </c>
      <c r="BT44" s="27">
        <f t="shared" si="28"/>
        <v>2.4266219237762288</v>
      </c>
      <c r="BU44" s="40">
        <f t="shared" si="28"/>
        <v>2.4909224503789953</v>
      </c>
      <c r="BV44" s="27">
        <f t="shared" si="97"/>
        <v>2.5576720804274209</v>
      </c>
      <c r="BW44" s="40">
        <f t="shared" si="97"/>
        <v>2.6249545645415511</v>
      </c>
      <c r="BX44" s="27">
        <f t="shared" ref="BX44:BZ44" si="141">BW44*BX$6</f>
        <v>2.6927014691961189</v>
      </c>
      <c r="BY44" s="40">
        <f t="shared" si="141"/>
        <v>2.7634112439676515</v>
      </c>
      <c r="BZ44" s="40">
        <f t="shared" si="141"/>
        <v>2.8364846144534859</v>
      </c>
      <c r="CA44" s="59">
        <f t="shared" si="99"/>
        <v>1994</v>
      </c>
    </row>
    <row r="45" spans="1:79" s="11" customFormat="1" ht="10.5" customHeight="1" x14ac:dyDescent="0.15">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115"/>
        <v>1.0913620246450266</v>
      </c>
      <c r="AR45" s="31">
        <f t="shared" si="34"/>
        <v>1.1353404625322896</v>
      </c>
      <c r="AS45" s="41">
        <f t="shared" si="34"/>
        <v>1.1768446327823581</v>
      </c>
      <c r="AT45" s="31">
        <f t="shared" si="34"/>
        <v>1.2095555951021049</v>
      </c>
      <c r="AU45" s="41">
        <f t="shared" si="34"/>
        <v>1.2358285993808122</v>
      </c>
      <c r="AV45" s="31">
        <f t="shared" si="34"/>
        <v>1.278355980852641</v>
      </c>
      <c r="AW45" s="41">
        <f t="shared" si="34"/>
        <v>1.3176694141539718</v>
      </c>
      <c r="AX45" s="31">
        <f t="shared" si="69"/>
        <v>1.3593206165442322</v>
      </c>
      <c r="AY45" s="41">
        <f t="shared" si="35"/>
        <v>1.4116962065268115</v>
      </c>
      <c r="AZ45" s="31">
        <f t="shared" si="35"/>
        <v>1.4619766705685187</v>
      </c>
      <c r="BA45" s="41">
        <f t="shared" si="35"/>
        <v>1.4898273869313374</v>
      </c>
      <c r="BB45" s="31">
        <f t="shared" si="35"/>
        <v>1.510227982336783</v>
      </c>
      <c r="BC45" s="41">
        <f t="shared" si="35"/>
        <v>1.5345977885711042</v>
      </c>
      <c r="BD45" s="31">
        <f t="shared" si="84"/>
        <v>1.5509161658937969</v>
      </c>
      <c r="BE45" s="41">
        <f t="shared" si="104"/>
        <v>1.5742381217695622</v>
      </c>
      <c r="BF45" s="31">
        <f t="shared" si="104"/>
        <v>1.6051374033517793</v>
      </c>
      <c r="BG45" s="41">
        <f t="shared" si="104"/>
        <v>1.6374434754531839</v>
      </c>
      <c r="BH45" s="31">
        <f t="shared" si="104"/>
        <v>1.6572477307679665</v>
      </c>
      <c r="BI45" s="31">
        <f t="shared" si="105"/>
        <v>1.6924889225034474</v>
      </c>
      <c r="BJ45" s="64">
        <f t="shared" si="105"/>
        <v>1.7342560749092859</v>
      </c>
      <c r="BK45" s="41">
        <f t="shared" si="105"/>
        <v>1.7668613984466597</v>
      </c>
      <c r="BL45" s="64">
        <f t="shared" si="105"/>
        <v>1.8047212188588264</v>
      </c>
      <c r="BM45" s="41">
        <f t="shared" si="105"/>
        <v>1.8713746604438881</v>
      </c>
      <c r="BN45" s="64">
        <f t="shared" si="105"/>
        <v>1.9746702343265183</v>
      </c>
      <c r="BO45" s="41">
        <f t="shared" si="105"/>
        <v>2.0503463553234953</v>
      </c>
      <c r="BP45" s="64">
        <f t="shared" si="95"/>
        <v>2.1191683282627678</v>
      </c>
      <c r="BQ45" s="41">
        <f t="shared" si="95"/>
        <v>2.1821539011325135</v>
      </c>
      <c r="BR45" s="64">
        <f t="shared" ref="BR45" si="142">BQ45*BR$6</f>
        <v>2.2433885921037806</v>
      </c>
      <c r="BS45" s="41">
        <f t="shared" si="27"/>
        <v>2.3044006707018321</v>
      </c>
      <c r="BT45" s="64">
        <f t="shared" si="28"/>
        <v>2.3651285806785851</v>
      </c>
      <c r="BU45" s="41">
        <f t="shared" si="28"/>
        <v>2.4277996592387865</v>
      </c>
      <c r="BV45" s="64">
        <f t="shared" si="97"/>
        <v>2.492857778194367</v>
      </c>
      <c r="BW45" s="41">
        <f t="shared" si="97"/>
        <v>2.5584352480911803</v>
      </c>
      <c r="BX45" s="64">
        <f t="shared" ref="BX45:BZ45" si="143">BW45*BX$6</f>
        <v>2.6244653695868605</v>
      </c>
      <c r="BY45" s="41">
        <f t="shared" si="143"/>
        <v>2.693383278720908</v>
      </c>
      <c r="BZ45" s="41">
        <f t="shared" si="143"/>
        <v>2.7646048873815654</v>
      </c>
      <c r="CA45" s="56">
        <f t="shared" si="99"/>
        <v>1995</v>
      </c>
    </row>
    <row r="46" spans="1:79" s="11" customFormat="1" ht="10.5" customHeight="1" x14ac:dyDescent="0.15">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115"/>
        <v>1.0647434386780747</v>
      </c>
      <c r="AR46" s="42">
        <f t="shared" si="34"/>
        <v>1.1076492317388191</v>
      </c>
      <c r="AS46" s="40">
        <f t="shared" si="34"/>
        <v>1.1481411051535202</v>
      </c>
      <c r="AT46" s="42">
        <f t="shared" si="34"/>
        <v>1.180054239124005</v>
      </c>
      <c r="AU46" s="40">
        <f t="shared" si="34"/>
        <v>1.205686438420305</v>
      </c>
      <c r="AV46" s="42">
        <f t="shared" si="34"/>
        <v>1.2471765666855039</v>
      </c>
      <c r="AW46" s="40">
        <f t="shared" si="34"/>
        <v>1.285531135759973</v>
      </c>
      <c r="AX46" s="42">
        <f t="shared" si="69"/>
        <v>1.3261664551651051</v>
      </c>
      <c r="AY46" s="40">
        <f t="shared" si="35"/>
        <v>1.3772645917334752</v>
      </c>
      <c r="AZ46" s="42">
        <f t="shared" si="35"/>
        <v>1.4263187029936772</v>
      </c>
      <c r="BA46" s="40">
        <f t="shared" si="35"/>
        <v>1.4534901335915493</v>
      </c>
      <c r="BB46" s="42">
        <f t="shared" si="35"/>
        <v>1.4733931534993012</v>
      </c>
      <c r="BC46" s="40">
        <f t="shared" si="35"/>
        <v>1.4971685742157121</v>
      </c>
      <c r="BD46" s="42">
        <f t="shared" si="84"/>
        <v>1.5130889423354124</v>
      </c>
      <c r="BE46" s="40">
        <f t="shared" si="104"/>
        <v>1.535842070019086</v>
      </c>
      <c r="BF46" s="42">
        <f t="shared" si="104"/>
        <v>1.5659877105871027</v>
      </c>
      <c r="BG46" s="40">
        <f t="shared" si="104"/>
        <v>1.5975058297104241</v>
      </c>
      <c r="BH46" s="42">
        <f t="shared" si="104"/>
        <v>1.616827054407773</v>
      </c>
      <c r="BI46" s="42">
        <f t="shared" si="105"/>
        <v>1.6512087048814128</v>
      </c>
      <c r="BJ46" s="27">
        <f t="shared" si="105"/>
        <v>1.6919571462529626</v>
      </c>
      <c r="BK46" s="40">
        <f t="shared" si="105"/>
        <v>1.723767217996742</v>
      </c>
      <c r="BL46" s="27">
        <f t="shared" si="105"/>
        <v>1.7607036281549535</v>
      </c>
      <c r="BM46" s="40">
        <f t="shared" si="105"/>
        <v>1.8257313760428187</v>
      </c>
      <c r="BN46" s="27">
        <f t="shared" si="105"/>
        <v>1.9265075456844092</v>
      </c>
      <c r="BO46" s="40">
        <f t="shared" si="105"/>
        <v>2.0003379076326797</v>
      </c>
      <c r="BP46" s="27">
        <f t="shared" si="95"/>
        <v>2.0674812958661164</v>
      </c>
      <c r="BQ46" s="40">
        <f t="shared" si="95"/>
        <v>2.1289306352512343</v>
      </c>
      <c r="BR46" s="27">
        <f t="shared" ref="BR46" si="144">BQ46*BR$6</f>
        <v>2.1886717971744214</v>
      </c>
      <c r="BS46" s="40">
        <f t="shared" si="27"/>
        <v>2.2481957762944713</v>
      </c>
      <c r="BT46" s="27">
        <f t="shared" si="28"/>
        <v>2.3074425177352058</v>
      </c>
      <c r="BU46" s="40">
        <f t="shared" si="28"/>
        <v>2.3685850334036949</v>
      </c>
      <c r="BV46" s="27">
        <f t="shared" si="97"/>
        <v>2.4320563689701151</v>
      </c>
      <c r="BW46" s="40">
        <f t="shared" si="97"/>
        <v>2.49603438838164</v>
      </c>
      <c r="BX46" s="27">
        <f t="shared" ref="BX46:BZ46" si="145">BW46*BX$6</f>
        <v>2.560454019109133</v>
      </c>
      <c r="BY46" s="40">
        <f t="shared" si="145"/>
        <v>2.6276910036301548</v>
      </c>
      <c r="BZ46" s="40">
        <f t="shared" si="145"/>
        <v>2.6971754998844548</v>
      </c>
      <c r="CA46" s="59">
        <f t="shared" si="99"/>
        <v>1996</v>
      </c>
    </row>
    <row r="47" spans="1:79" s="11" customFormat="1" ht="10.5" customHeight="1" x14ac:dyDescent="0.15">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115"/>
        <v>1.0500428389330125</v>
      </c>
      <c r="AR47" s="31">
        <f t="shared" si="34"/>
        <v>1.0923562443183621</v>
      </c>
      <c r="AS47" s="41">
        <f t="shared" si="34"/>
        <v>1.1322890583368048</v>
      </c>
      <c r="AT47" s="31">
        <f t="shared" si="34"/>
        <v>1.1637615770453695</v>
      </c>
      <c r="AU47" s="41">
        <f t="shared" si="34"/>
        <v>1.1890398800989197</v>
      </c>
      <c r="AV47" s="31">
        <f t="shared" si="34"/>
        <v>1.2299571663565123</v>
      </c>
      <c r="AW47" s="41">
        <f t="shared" si="34"/>
        <v>1.2677821851676259</v>
      </c>
      <c r="AX47" s="31">
        <f t="shared" si="69"/>
        <v>1.3078564646598667</v>
      </c>
      <c r="AY47" s="41">
        <f t="shared" si="35"/>
        <v>1.358249104273644</v>
      </c>
      <c r="AZ47" s="31">
        <f t="shared" si="35"/>
        <v>1.4066259398359735</v>
      </c>
      <c r="BA47" s="41">
        <f t="shared" si="35"/>
        <v>1.4334222224768729</v>
      </c>
      <c r="BB47" s="31">
        <f t="shared" si="35"/>
        <v>1.4530504472379693</v>
      </c>
      <c r="BC47" s="41">
        <f t="shared" si="35"/>
        <v>1.4764976077078025</v>
      </c>
      <c r="BD47" s="31">
        <f t="shared" si="84"/>
        <v>1.4921981679836411</v>
      </c>
      <c r="BE47" s="41">
        <f t="shared" si="104"/>
        <v>1.5146371499202029</v>
      </c>
      <c r="BF47" s="31">
        <f t="shared" si="104"/>
        <v>1.5443665784882668</v>
      </c>
      <c r="BG47" s="41">
        <f t="shared" si="104"/>
        <v>1.5754495362035739</v>
      </c>
      <c r="BH47" s="31">
        <f t="shared" si="104"/>
        <v>1.5945039984297562</v>
      </c>
      <c r="BI47" s="31">
        <f t="shared" si="105"/>
        <v>1.6284109515595786</v>
      </c>
      <c r="BJ47" s="64">
        <f t="shared" si="105"/>
        <v>1.6685967911764916</v>
      </c>
      <c r="BK47" s="41">
        <f t="shared" si="105"/>
        <v>1.6999676706082267</v>
      </c>
      <c r="BL47" s="64">
        <f t="shared" si="105"/>
        <v>1.7363941106064629</v>
      </c>
      <c r="BM47" s="41">
        <f t="shared" si="105"/>
        <v>1.8005240394899591</v>
      </c>
      <c r="BN47" s="64">
        <f t="shared" si="105"/>
        <v>1.8999088221739735</v>
      </c>
      <c r="BO47" s="41">
        <f t="shared" si="105"/>
        <v>1.9727198300125044</v>
      </c>
      <c r="BP47" s="64">
        <f t="shared" si="95"/>
        <v>2.0389361892170768</v>
      </c>
      <c r="BQ47" s="41">
        <f t="shared" si="95"/>
        <v>2.0995371156323803</v>
      </c>
      <c r="BR47" s="64">
        <f t="shared" ref="BR47" si="146">BQ47*BR$6</f>
        <v>2.1584534488899614</v>
      </c>
      <c r="BS47" s="41">
        <f t="shared" si="27"/>
        <v>2.2171555979235413</v>
      </c>
      <c r="BT47" s="64">
        <f t="shared" si="28"/>
        <v>2.2755843370169679</v>
      </c>
      <c r="BU47" s="41">
        <f t="shared" si="28"/>
        <v>2.3358826759405273</v>
      </c>
      <c r="BV47" s="64">
        <f t="shared" si="97"/>
        <v>2.3984776814300934</v>
      </c>
      <c r="BW47" s="41">
        <f t="shared" si="97"/>
        <v>2.4615723751298222</v>
      </c>
      <c r="BX47" s="64">
        <f t="shared" ref="BX47:BZ47" si="147">BW47*BX$6</f>
        <v>2.5251025829478624</v>
      </c>
      <c r="BY47" s="41">
        <f t="shared" si="147"/>
        <v>2.5914112461835841</v>
      </c>
      <c r="BZ47" s="41">
        <f t="shared" si="147"/>
        <v>2.659936390418594</v>
      </c>
      <c r="CA47" s="56">
        <f t="shared" si="99"/>
        <v>1997</v>
      </c>
    </row>
    <row r="48" spans="1:79" s="11" customFormat="1" ht="10.5" customHeight="1" x14ac:dyDescent="0.15">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115"/>
        <v>1.0245647536820344</v>
      </c>
      <c r="AR48" s="42">
        <f t="shared" si="34"/>
        <v>1.0658514728125996</v>
      </c>
      <c r="AS48" s="40">
        <f t="shared" si="34"/>
        <v>1.1048153628956083</v>
      </c>
      <c r="AT48" s="42">
        <f t="shared" si="34"/>
        <v>1.1355242370317911</v>
      </c>
      <c r="AU48" s="40">
        <f t="shared" si="34"/>
        <v>1.1601891910520268</v>
      </c>
      <c r="AV48" s="42">
        <f t="shared" si="34"/>
        <v>1.2001136662843388</v>
      </c>
      <c r="AW48" s="40">
        <f t="shared" si="34"/>
        <v>1.2370209043934111</v>
      </c>
      <c r="AX48" s="42">
        <f t="shared" si="69"/>
        <v>1.276122827452735</v>
      </c>
      <c r="AY48" s="40">
        <f t="shared" si="35"/>
        <v>1.3252927474587997</v>
      </c>
      <c r="AZ48" s="42">
        <f t="shared" si="35"/>
        <v>1.3724957745869113</v>
      </c>
      <c r="BA48" s="40">
        <f t="shared" si="35"/>
        <v>1.3986418761606956</v>
      </c>
      <c r="BB48" s="42">
        <f t="shared" si="35"/>
        <v>1.4177938445584835</v>
      </c>
      <c r="BC48" s="40">
        <f t="shared" si="35"/>
        <v>1.4406720865697604</v>
      </c>
      <c r="BD48" s="42">
        <f t="shared" si="84"/>
        <v>1.4559916907566051</v>
      </c>
      <c r="BE48" s="40">
        <f t="shared" si="104"/>
        <v>1.4778862165304965</v>
      </c>
      <c r="BF48" s="42">
        <f t="shared" si="104"/>
        <v>1.5068942946093844</v>
      </c>
      <c r="BG48" s="40">
        <f t="shared" si="104"/>
        <v>1.537223060003045</v>
      </c>
      <c r="BH48" s="42">
        <f t="shared" si="104"/>
        <v>1.5558151875558119</v>
      </c>
      <c r="BI48" s="42">
        <f t="shared" si="105"/>
        <v>1.5888994273539379</v>
      </c>
      <c r="BJ48" s="27">
        <f t="shared" si="105"/>
        <v>1.6281102036594508</v>
      </c>
      <c r="BK48" s="40">
        <f t="shared" si="105"/>
        <v>1.6587199046792918</v>
      </c>
      <c r="BL48" s="27">
        <f t="shared" si="105"/>
        <v>1.6942624988864288</v>
      </c>
      <c r="BM48" s="40">
        <f t="shared" si="105"/>
        <v>1.7568363885926157</v>
      </c>
      <c r="BN48" s="27">
        <f t="shared" si="105"/>
        <v>1.8538097135036822</v>
      </c>
      <c r="BO48" s="40">
        <f t="shared" si="105"/>
        <v>1.9248540457399064</v>
      </c>
      <c r="BP48" s="27">
        <f t="shared" ref="BP48:BQ67" si="148">BO48*BP$6</f>
        <v>1.9894637409282396</v>
      </c>
      <c r="BQ48" s="40">
        <f t="shared" si="148"/>
        <v>2.0485942553639078</v>
      </c>
      <c r="BR48" s="27">
        <f t="shared" ref="BR48" si="149">BQ48*BR$6</f>
        <v>2.1060810513628594</v>
      </c>
      <c r="BS48" s="40">
        <f t="shared" si="27"/>
        <v>2.1633588600723694</v>
      </c>
      <c r="BT48" s="27">
        <f t="shared" si="28"/>
        <v>2.220369892820365</v>
      </c>
      <c r="BU48" s="40">
        <f t="shared" si="28"/>
        <v>2.2792051617027553</v>
      </c>
      <c r="BV48" s="27">
        <f t="shared" ref="BV48:BW67" si="150">BU48*BV$6</f>
        <v>2.3402813711708474</v>
      </c>
      <c r="BW48" s="40">
        <f t="shared" si="150"/>
        <v>2.4018451444877473</v>
      </c>
      <c r="BX48" s="27">
        <f t="shared" ref="BX48:BZ48" si="151">BW48*BX$6</f>
        <v>2.463833864672345</v>
      </c>
      <c r="BY48" s="40">
        <f t="shared" si="151"/>
        <v>2.52853362424037</v>
      </c>
      <c r="BZ48" s="40">
        <f t="shared" si="151"/>
        <v>2.5953960844381943</v>
      </c>
      <c r="CA48" s="59">
        <f t="shared" si="99"/>
        <v>1998</v>
      </c>
    </row>
    <row r="49" spans="1:79" s="11" customFormat="1" ht="10.5" customHeight="1" x14ac:dyDescent="0.15">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34"/>
        <v>1.0402968372493695</v>
      </c>
      <c r="AS49" s="41">
        <f t="shared" si="34"/>
        <v>1.0783265371223956</v>
      </c>
      <c r="AT49" s="31">
        <f t="shared" si="34"/>
        <v>1.1082991416120802</v>
      </c>
      <c r="AU49" s="41">
        <f t="shared" si="34"/>
        <v>1.1323727337706977</v>
      </c>
      <c r="AV49" s="31">
        <f t="shared" si="34"/>
        <v>1.1713399880011728</v>
      </c>
      <c r="AW49" s="41">
        <f t="shared" si="34"/>
        <v>1.2073623457647369</v>
      </c>
      <c r="AX49" s="31">
        <f t="shared" si="69"/>
        <v>1.2455267691638447</v>
      </c>
      <c r="AY49" s="41">
        <f t="shared" si="35"/>
        <v>1.2935178012868609</v>
      </c>
      <c r="AZ49" s="31">
        <f t="shared" si="35"/>
        <v>1.3395890983507854</v>
      </c>
      <c r="BA49" s="41">
        <f t="shared" si="35"/>
        <v>1.3651083263740231</v>
      </c>
      <c r="BB49" s="31">
        <f t="shared" si="35"/>
        <v>1.3838011111189212</v>
      </c>
      <c r="BC49" s="41">
        <f t="shared" si="35"/>
        <v>1.406130829108007</v>
      </c>
      <c r="BD49" s="31">
        <f t="shared" si="84"/>
        <v>1.4210831336175949</v>
      </c>
      <c r="BE49" s="41">
        <f t="shared" si="104"/>
        <v>1.442452720747357</v>
      </c>
      <c r="BF49" s="31">
        <f t="shared" si="104"/>
        <v>1.4707653071159978</v>
      </c>
      <c r="BG49" s="41">
        <f t="shared" si="104"/>
        <v>1.5003669162721458</v>
      </c>
      <c r="BH49" s="31">
        <f t="shared" si="104"/>
        <v>1.5185132828009098</v>
      </c>
      <c r="BI49" s="31">
        <f t="shared" si="105"/>
        <v>1.5508043016742696</v>
      </c>
      <c r="BJ49" s="64">
        <f t="shared" si="105"/>
        <v>1.5890749684765377</v>
      </c>
      <c r="BK49" s="41">
        <f t="shared" si="105"/>
        <v>1.6189507776041083</v>
      </c>
      <c r="BL49" s="64">
        <f t="shared" si="105"/>
        <v>1.6536412098870905</v>
      </c>
      <c r="BM49" s="41">
        <f t="shared" si="105"/>
        <v>1.7147148408911941</v>
      </c>
      <c r="BN49" s="64">
        <f t="shared" si="105"/>
        <v>1.8093631533210019</v>
      </c>
      <c r="BO49" s="41">
        <f t="shared" si="105"/>
        <v>1.8787041412682335</v>
      </c>
      <c r="BP49" s="64">
        <f t="shared" si="148"/>
        <v>1.941764767701206</v>
      </c>
      <c r="BQ49" s="41">
        <f t="shared" si="148"/>
        <v>1.999477581091641</v>
      </c>
      <c r="BR49" s="64">
        <f t="shared" ref="BR49" si="152">BQ49*BR$6</f>
        <v>2.0555860855003258</v>
      </c>
      <c r="BS49" s="41">
        <f t="shared" si="27"/>
        <v>2.1114906132558118</v>
      </c>
      <c r="BT49" s="64">
        <f t="shared" si="28"/>
        <v>2.1671347612153351</v>
      </c>
      <c r="BU49" s="41">
        <f t="shared" si="28"/>
        <v>2.2245594077991169</v>
      </c>
      <c r="BV49" s="64">
        <f t="shared" si="150"/>
        <v>2.2841712666382965</v>
      </c>
      <c r="BW49" s="41">
        <f t="shared" si="150"/>
        <v>2.3442589995957839</v>
      </c>
      <c r="BX49" s="64">
        <f t="shared" ref="BX49:BZ49" si="153">BW49*BX$6</f>
        <v>2.4047614909823216</v>
      </c>
      <c r="BY49" s="41">
        <f t="shared" si="153"/>
        <v>2.4679100224299533</v>
      </c>
      <c r="BZ49" s="41">
        <f t="shared" si="153"/>
        <v>2.5331694020421609</v>
      </c>
      <c r="CA49" s="56">
        <f t="shared" si="99"/>
        <v>1999</v>
      </c>
    </row>
    <row r="50" spans="1:79" s="11" customFormat="1" ht="10.5" customHeight="1" x14ac:dyDescent="0.15">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69"/>
        <v>1.1972801652046932</v>
      </c>
      <c r="AY50" s="40">
        <f t="shared" si="35"/>
        <v>1.2434122213684977</v>
      </c>
      <c r="AZ50" s="42">
        <f t="shared" si="35"/>
        <v>1.2876989051440062</v>
      </c>
      <c r="BA50" s="40">
        <f t="shared" si="35"/>
        <v>1.3122296228290784</v>
      </c>
      <c r="BB50" s="42">
        <f t="shared" si="35"/>
        <v>1.3301983256796257</v>
      </c>
      <c r="BC50" s="40">
        <f t="shared" si="35"/>
        <v>1.3516630818814492</v>
      </c>
      <c r="BD50" s="42">
        <f t="shared" si="84"/>
        <v>1.3660361953757889</v>
      </c>
      <c r="BE50" s="40">
        <f t="shared" ref="BE50:BH62" si="154">BD50*BE$6</f>
        <v>1.3865780122540032</v>
      </c>
      <c r="BF50" s="42">
        <f t="shared" si="154"/>
        <v>1.4137938850269147</v>
      </c>
      <c r="BG50" s="40">
        <f t="shared" si="154"/>
        <v>1.4422488491258321</v>
      </c>
      <c r="BH50" s="42">
        <f t="shared" si="154"/>
        <v>1.4596922997631947</v>
      </c>
      <c r="BI50" s="42">
        <f t="shared" ref="BI50:BO66" si="155">BH50*BI$6</f>
        <v>1.4907324968657256</v>
      </c>
      <c r="BJ50" s="27">
        <f t="shared" si="155"/>
        <v>1.5275207148357608</v>
      </c>
      <c r="BK50" s="40">
        <f t="shared" si="155"/>
        <v>1.5562392575226391</v>
      </c>
      <c r="BL50" s="27">
        <f t="shared" si="155"/>
        <v>1.589585924589999</v>
      </c>
      <c r="BM50" s="40">
        <f t="shared" si="155"/>
        <v>1.6482938133552743</v>
      </c>
      <c r="BN50" s="27">
        <f t="shared" si="155"/>
        <v>1.7392758379474722</v>
      </c>
      <c r="BO50" s="40">
        <f t="shared" si="155"/>
        <v>1.8059308401202894</v>
      </c>
      <c r="BP50" s="27">
        <f t="shared" si="148"/>
        <v>1.8665487562524867</v>
      </c>
      <c r="BQ50" s="40">
        <f t="shared" si="148"/>
        <v>1.9220260117087586</v>
      </c>
      <c r="BR50" s="27">
        <f t="shared" ref="BR50" si="156">BQ50*BR$6</f>
        <v>1.97596110254018</v>
      </c>
      <c r="BS50" s="40">
        <f t="shared" si="27"/>
        <v>2.0297001179382295</v>
      </c>
      <c r="BT50" s="27">
        <f t="shared" si="28"/>
        <v>2.0831888395868035</v>
      </c>
      <c r="BU50" s="40">
        <f t="shared" si="28"/>
        <v>2.1383890906378569</v>
      </c>
      <c r="BV50" s="27">
        <f t="shared" si="150"/>
        <v>2.1956918303028146</v>
      </c>
      <c r="BW50" s="40">
        <f t="shared" si="150"/>
        <v>2.2534520106724525</v>
      </c>
      <c r="BX50" s="27">
        <f t="shared" ref="BX50:BZ50" si="157">BW50*BX$6</f>
        <v>2.3116108834289162</v>
      </c>
      <c r="BY50" s="40">
        <f t="shared" si="157"/>
        <v>2.3723132994956626</v>
      </c>
      <c r="BZ50" s="40">
        <f t="shared" si="157"/>
        <v>2.4350447981174974</v>
      </c>
      <c r="CA50" s="59">
        <f t="shared" si="99"/>
        <v>2000</v>
      </c>
    </row>
    <row r="51" spans="1:79" s="11" customFormat="1" ht="10.5" customHeight="1" x14ac:dyDescent="0.15">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69"/>
        <v>1.1550552882502894</v>
      </c>
      <c r="AY51" s="41">
        <f t="shared" si="35"/>
        <v>1.1995603898784883</v>
      </c>
      <c r="AZ51" s="31">
        <f t="shared" si="35"/>
        <v>1.2422852004788745</v>
      </c>
      <c r="BA51" s="41">
        <f t="shared" si="35"/>
        <v>1.2659507852017897</v>
      </c>
      <c r="BB51" s="31">
        <f t="shared" si="35"/>
        <v>1.2832857798452317</v>
      </c>
      <c r="BC51" s="41">
        <f t="shared" si="35"/>
        <v>1.3039935313660971</v>
      </c>
      <c r="BD51" s="31">
        <f t="shared" si="84"/>
        <v>1.3178597434965056</v>
      </c>
      <c r="BE51" s="41">
        <f t="shared" si="154"/>
        <v>1.337677105301204</v>
      </c>
      <c r="BF51" s="31">
        <f t="shared" si="154"/>
        <v>1.3639331468562932</v>
      </c>
      <c r="BG51" s="41">
        <f t="shared" si="154"/>
        <v>1.391384580292349</v>
      </c>
      <c r="BH51" s="31">
        <f t="shared" si="154"/>
        <v>1.4082128469667359</v>
      </c>
      <c r="BI51" s="31">
        <f t="shared" si="155"/>
        <v>1.4381583391360477</v>
      </c>
      <c r="BJ51" s="64">
        <f t="shared" si="155"/>
        <v>1.4736491348132055</v>
      </c>
      <c r="BK51" s="41">
        <f t="shared" si="155"/>
        <v>1.5013548511236812</v>
      </c>
      <c r="BL51" s="64">
        <f t="shared" si="155"/>
        <v>1.5335254702160728</v>
      </c>
      <c r="BM51" s="41">
        <f t="shared" si="155"/>
        <v>1.5901628883835637</v>
      </c>
      <c r="BN51" s="64">
        <f t="shared" si="155"/>
        <v>1.6779362197182306</v>
      </c>
      <c r="BO51" s="41">
        <f t="shared" si="155"/>
        <v>1.7422404778071336</v>
      </c>
      <c r="BP51" s="64">
        <f t="shared" si="148"/>
        <v>1.800720561772474</v>
      </c>
      <c r="BQ51" s="41">
        <f t="shared" si="148"/>
        <v>1.8542412824480927</v>
      </c>
      <c r="BR51" s="64">
        <f t="shared" ref="BR51" si="158">BQ51*BR$6</f>
        <v>1.9062742265305181</v>
      </c>
      <c r="BS51" s="41">
        <f t="shared" si="27"/>
        <v>1.9581180102369564</v>
      </c>
      <c r="BT51" s="64">
        <f t="shared" si="28"/>
        <v>2.0097203273866526</v>
      </c>
      <c r="BU51" s="41">
        <f t="shared" si="28"/>
        <v>2.0629738128633472</v>
      </c>
      <c r="BV51" s="64">
        <f t="shared" si="150"/>
        <v>2.1182556377902002</v>
      </c>
      <c r="BW51" s="41">
        <f t="shared" si="150"/>
        <v>2.17397877070858</v>
      </c>
      <c r="BX51" s="64">
        <f t="shared" ref="BX51:BZ51" si="159">BW51*BX$6</f>
        <v>2.2300865351970565</v>
      </c>
      <c r="BY51" s="41">
        <f t="shared" si="159"/>
        <v>2.2886481390097093</v>
      </c>
      <c r="BZ51" s="41">
        <f t="shared" si="159"/>
        <v>2.3491672650495432</v>
      </c>
      <c r="CA51" s="56">
        <f t="shared" si="99"/>
        <v>2001</v>
      </c>
    </row>
    <row r="52" spans="1:79" s="11" customFormat="1" ht="10.5" customHeight="1" x14ac:dyDescent="0.15">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69"/>
        <v>1.1238182205502387</v>
      </c>
      <c r="AY52" s="40">
        <f t="shared" si="35"/>
        <v>1.1671197357469487</v>
      </c>
      <c r="AZ52" s="42">
        <f t="shared" si="35"/>
        <v>1.2086891057249056</v>
      </c>
      <c r="BA52" s="40">
        <f t="shared" si="35"/>
        <v>1.2317146834458437</v>
      </c>
      <c r="BB52" s="42">
        <f t="shared" si="35"/>
        <v>1.2485808742088433</v>
      </c>
      <c r="BC52" s="40">
        <f t="shared" si="35"/>
        <v>1.2687286097350172</v>
      </c>
      <c r="BD52" s="42">
        <f t="shared" si="84"/>
        <v>1.2822198269959446</v>
      </c>
      <c r="BE52" s="40">
        <f t="shared" si="154"/>
        <v>1.301501252314635</v>
      </c>
      <c r="BF52" s="42">
        <f t="shared" si="154"/>
        <v>1.3270472311082835</v>
      </c>
      <c r="BG52" s="40">
        <f t="shared" si="154"/>
        <v>1.3537562738610289</v>
      </c>
      <c r="BH52" s="42">
        <f t="shared" si="154"/>
        <v>1.3701294404975826</v>
      </c>
      <c r="BI52" s="42">
        <f t="shared" si="155"/>
        <v>1.3992650931936506</v>
      </c>
      <c r="BJ52" s="27">
        <f t="shared" si="155"/>
        <v>1.4337960833977947</v>
      </c>
      <c r="BK52" s="40">
        <f t="shared" si="155"/>
        <v>1.4607525322533941</v>
      </c>
      <c r="BL52" s="27">
        <f t="shared" si="155"/>
        <v>1.4920531360168539</v>
      </c>
      <c r="BM52" s="40">
        <f t="shared" si="155"/>
        <v>1.5471588639841864</v>
      </c>
      <c r="BN52" s="27">
        <f t="shared" si="155"/>
        <v>1.6325584721550788</v>
      </c>
      <c r="BO52" s="40">
        <f t="shared" si="155"/>
        <v>1.6951236996679067</v>
      </c>
      <c r="BP52" s="27">
        <f t="shared" si="148"/>
        <v>1.7520222607741143</v>
      </c>
      <c r="BQ52" s="40">
        <f t="shared" si="148"/>
        <v>1.8040955785486716</v>
      </c>
      <c r="BR52" s="27">
        <f t="shared" ref="BR52" si="160">BQ52*BR$6</f>
        <v>1.8547213548414081</v>
      </c>
      <c r="BS52" s="40">
        <f t="shared" si="27"/>
        <v>1.9051630863708306</v>
      </c>
      <c r="BT52" s="27">
        <f t="shared" si="28"/>
        <v>1.955369881513328</v>
      </c>
      <c r="BU52" s="40">
        <f t="shared" si="28"/>
        <v>2.0071831911404154</v>
      </c>
      <c r="BV52" s="27">
        <f t="shared" si="150"/>
        <v>2.0609699862402211</v>
      </c>
      <c r="BW52" s="40">
        <f t="shared" si="150"/>
        <v>2.1151861546927986</v>
      </c>
      <c r="BX52" s="27">
        <f t="shared" ref="BX52:BZ52" si="161">BW52*BX$6</f>
        <v>2.169776552821713</v>
      </c>
      <c r="BY52" s="40">
        <f t="shared" si="161"/>
        <v>2.2267544291699513</v>
      </c>
      <c r="BZ52" s="40">
        <f t="shared" si="161"/>
        <v>2.2856368889337335</v>
      </c>
      <c r="CA52" s="59">
        <f t="shared" si="99"/>
        <v>2002</v>
      </c>
    </row>
    <row r="53" spans="1:79" s="11" customFormat="1" ht="10.5" customHeight="1" x14ac:dyDescent="0.15">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69"/>
        <v>1.0999264924159333</v>
      </c>
      <c r="AY53" s="41">
        <f t="shared" si="35"/>
        <v>1.1423074423379704</v>
      </c>
      <c r="AZ53" s="31">
        <f t="shared" si="35"/>
        <v>1.18299307145102</v>
      </c>
      <c r="BA53" s="41">
        <f t="shared" si="35"/>
        <v>1.2055291386506082</v>
      </c>
      <c r="BB53" s="31">
        <f t="shared" si="35"/>
        <v>1.2220367639116412</v>
      </c>
      <c r="BC53" s="41">
        <f t="shared" si="35"/>
        <v>1.2417561701841058</v>
      </c>
      <c r="BD53" s="31">
        <f t="shared" si="84"/>
        <v>1.2549605719359902</v>
      </c>
      <c r="BE53" s="41">
        <f t="shared" si="154"/>
        <v>1.273832085257053</v>
      </c>
      <c r="BF53" s="31">
        <f t="shared" si="154"/>
        <v>1.298834971254107</v>
      </c>
      <c r="BG53" s="41">
        <f t="shared" si="154"/>
        <v>1.3249761951403245</v>
      </c>
      <c r="BH53" s="31">
        <f t="shared" si="154"/>
        <v>1.3410012776838949</v>
      </c>
      <c r="BI53" s="31">
        <f t="shared" si="155"/>
        <v>1.3695175231835846</v>
      </c>
      <c r="BJ53" s="64">
        <f t="shared" si="155"/>
        <v>1.4033144044232364</v>
      </c>
      <c r="BK53" s="41">
        <f t="shared" si="155"/>
        <v>1.4296977747010484</v>
      </c>
      <c r="BL53" s="64">
        <f t="shared" si="155"/>
        <v>1.4603329456552856</v>
      </c>
      <c r="BM53" s="41">
        <f t="shared" si="155"/>
        <v>1.5142671575827789</v>
      </c>
      <c r="BN53" s="64">
        <f t="shared" si="155"/>
        <v>1.5978512192676957</v>
      </c>
      <c r="BO53" s="41">
        <f t="shared" si="155"/>
        <v>1.6590863460764564</v>
      </c>
      <c r="BP53" s="64">
        <f t="shared" si="148"/>
        <v>1.7147752765428288</v>
      </c>
      <c r="BQ53" s="41">
        <f t="shared" si="148"/>
        <v>1.7657415455718053</v>
      </c>
      <c r="BR53" s="64">
        <f t="shared" ref="BR53" si="162">BQ53*BR$6</f>
        <v>1.8152910470171897</v>
      </c>
      <c r="BS53" s="41">
        <f t="shared" si="27"/>
        <v>1.8646604163849323</v>
      </c>
      <c r="BT53" s="64">
        <f t="shared" si="28"/>
        <v>1.9137998439780302</v>
      </c>
      <c r="BU53" s="41">
        <f t="shared" si="28"/>
        <v>1.964511632483007</v>
      </c>
      <c r="BV53" s="64">
        <f t="shared" si="150"/>
        <v>2.0171549512961309</v>
      </c>
      <c r="BW53" s="41">
        <f t="shared" si="150"/>
        <v>2.0702185152318333</v>
      </c>
      <c r="BX53" s="64">
        <f t="shared" ref="BX53:BZ53" si="163">BW53*BX$6</f>
        <v>2.123648352936482</v>
      </c>
      <c r="BY53" s="41">
        <f t="shared" si="163"/>
        <v>2.1794149124485189</v>
      </c>
      <c r="BZ53" s="41">
        <f t="shared" si="163"/>
        <v>2.237045565029582</v>
      </c>
      <c r="CA53" s="56">
        <f t="shared" si="99"/>
        <v>2003</v>
      </c>
    </row>
    <row r="54" spans="1:79" s="11" customFormat="1" ht="10.5" customHeight="1" x14ac:dyDescent="0.15">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69"/>
        <v>1.0633349684315547</v>
      </c>
      <c r="AY54" s="40">
        <f t="shared" si="35"/>
        <v>1.1043060209138575</v>
      </c>
      <c r="AZ54" s="42">
        <f t="shared" si="35"/>
        <v>1.1436381512396929</v>
      </c>
      <c r="BA54" s="40">
        <f t="shared" si="35"/>
        <v>1.1654245055728911</v>
      </c>
      <c r="BB54" s="42">
        <f t="shared" si="35"/>
        <v>1.1813829676218102</v>
      </c>
      <c r="BC54" s="40">
        <f t="shared" si="35"/>
        <v>1.2004463635767202</v>
      </c>
      <c r="BD54" s="42">
        <f t="shared" si="84"/>
        <v>1.2132114912618965</v>
      </c>
      <c r="BE54" s="40">
        <f t="shared" si="154"/>
        <v>1.2314552013278597</v>
      </c>
      <c r="BF54" s="42">
        <f t="shared" si="154"/>
        <v>1.2556263101934888</v>
      </c>
      <c r="BG54" s="40">
        <f t="shared" si="154"/>
        <v>1.2808978875829551</v>
      </c>
      <c r="BH54" s="42">
        <f t="shared" si="154"/>
        <v>1.2963898597811634</v>
      </c>
      <c r="BI54" s="42">
        <f t="shared" si="155"/>
        <v>1.3239574483584668</v>
      </c>
      <c r="BJ54" s="27">
        <f t="shared" si="155"/>
        <v>1.3566300004733953</v>
      </c>
      <c r="BK54" s="40">
        <f t="shared" si="155"/>
        <v>1.3821356687111477</v>
      </c>
      <c r="BL54" s="27">
        <f t="shared" si="155"/>
        <v>1.4117516919309983</v>
      </c>
      <c r="BM54" s="40">
        <f t="shared" si="155"/>
        <v>1.4638916612223416</v>
      </c>
      <c r="BN54" s="27">
        <f t="shared" si="155"/>
        <v>1.5446951114582719</v>
      </c>
      <c r="BO54" s="40">
        <f t="shared" si="155"/>
        <v>1.6038931143076054</v>
      </c>
      <c r="BP54" s="27">
        <f t="shared" si="148"/>
        <v>1.6577294274864818</v>
      </c>
      <c r="BQ54" s="40">
        <f t="shared" si="148"/>
        <v>1.7070001891625335</v>
      </c>
      <c r="BR54" s="27">
        <f t="shared" ref="BR54" si="164">BQ54*BR$6</f>
        <v>1.7549013152091488</v>
      </c>
      <c r="BS54" s="40">
        <f t="shared" si="27"/>
        <v>1.8026283016760618</v>
      </c>
      <c r="BT54" s="27">
        <f t="shared" si="28"/>
        <v>1.8501329958976576</v>
      </c>
      <c r="BU54" s="40">
        <f t="shared" si="28"/>
        <v>1.899157742915621</v>
      </c>
      <c r="BV54" s="27">
        <f t="shared" si="150"/>
        <v>1.9500497635499578</v>
      </c>
      <c r="BW54" s="40">
        <f t="shared" si="150"/>
        <v>2.0013480489094664</v>
      </c>
      <c r="BX54" s="27">
        <f t="shared" ref="BX54:BZ54" si="165">BW54*BX$6</f>
        <v>2.0530004231187529</v>
      </c>
      <c r="BY54" s="40">
        <f t="shared" si="165"/>
        <v>2.1069117828388211</v>
      </c>
      <c r="BZ54" s="40">
        <f t="shared" si="165"/>
        <v>2.1626252223872902</v>
      </c>
      <c r="CA54" s="59">
        <f t="shared" si="99"/>
        <v>2004</v>
      </c>
    </row>
    <row r="55" spans="1:79" s="11" customFormat="1" ht="10.5" customHeight="1" x14ac:dyDescent="0.15">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69"/>
        <v>1.031609751234154</v>
      </c>
      <c r="AY55" s="41">
        <f t="shared" si="35"/>
        <v>1.0713584085377068</v>
      </c>
      <c r="AZ55" s="31">
        <f t="shared" si="35"/>
        <v>1.1095170418804945</v>
      </c>
      <c r="BA55" s="41">
        <f t="shared" si="35"/>
        <v>1.130653387661656</v>
      </c>
      <c r="BB55" s="31">
        <f t="shared" si="35"/>
        <v>1.1461357197142248</v>
      </c>
      <c r="BC55" s="41">
        <f t="shared" si="35"/>
        <v>1.1646303481639322</v>
      </c>
      <c r="BD55" s="31">
        <f t="shared" si="84"/>
        <v>1.1770146208406795</v>
      </c>
      <c r="BE55" s="41">
        <f t="shared" si="154"/>
        <v>1.1947140192066494</v>
      </c>
      <c r="BF55" s="31">
        <f t="shared" si="154"/>
        <v>1.2181639689818413</v>
      </c>
      <c r="BG55" s="41">
        <f t="shared" si="154"/>
        <v>1.2426815541624514</v>
      </c>
      <c r="BH55" s="31">
        <f t="shared" si="154"/>
        <v>1.2577113143603065</v>
      </c>
      <c r="BI55" s="31">
        <f t="shared" si="155"/>
        <v>1.2844564078996508</v>
      </c>
      <c r="BJ55" s="64">
        <f t="shared" si="155"/>
        <v>1.3161541554205307</v>
      </c>
      <c r="BK55" s="41">
        <f t="shared" si="155"/>
        <v>1.3408988472128256</v>
      </c>
      <c r="BL55" s="64">
        <f t="shared" si="155"/>
        <v>1.3696312591558282</v>
      </c>
      <c r="BM55" s="41">
        <f t="shared" si="155"/>
        <v>1.420215602139806</v>
      </c>
      <c r="BN55" s="64">
        <f t="shared" si="155"/>
        <v>1.4986082344442848</v>
      </c>
      <c r="BO55" s="41">
        <f t="shared" si="155"/>
        <v>1.5560400304502398</v>
      </c>
      <c r="BP55" s="64">
        <f t="shared" si="148"/>
        <v>1.6082701059153066</v>
      </c>
      <c r="BQ55" s="41">
        <f t="shared" si="148"/>
        <v>1.6560708457618685</v>
      </c>
      <c r="BR55" s="64">
        <f t="shared" ref="BR55" si="166">BQ55*BR$6</f>
        <v>1.7025428138545509</v>
      </c>
      <c r="BS55" s="41">
        <f t="shared" si="27"/>
        <v>1.7488458379231675</v>
      </c>
      <c r="BT55" s="64">
        <f t="shared" si="28"/>
        <v>1.7949332019648867</v>
      </c>
      <c r="BU55" s="41">
        <f t="shared" si="28"/>
        <v>1.8424952671437618</v>
      </c>
      <c r="BV55" s="64">
        <f t="shared" si="150"/>
        <v>1.8918688947446969</v>
      </c>
      <c r="BW55" s="41">
        <f t="shared" si="150"/>
        <v>1.9416366659264528</v>
      </c>
      <c r="BX55" s="64">
        <f t="shared" ref="BX55:BZ55" si="167">BW55*BX$6</f>
        <v>1.9917479615112226</v>
      </c>
      <c r="BY55" s="41">
        <f t="shared" si="167"/>
        <v>2.0440508444602794</v>
      </c>
      <c r="BZ55" s="41">
        <f t="shared" si="167"/>
        <v>2.0981020411380031</v>
      </c>
      <c r="CA55" s="56">
        <f t="shared" si="99"/>
        <v>2005</v>
      </c>
    </row>
    <row r="56" spans="1:79" s="11" customFormat="1" ht="10.5" customHeight="1" x14ac:dyDescent="0.15">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35"/>
        <v>1.0385307111104756</v>
      </c>
      <c r="AZ56" s="42">
        <f t="shared" si="35"/>
        <v>1.0755201184877681</v>
      </c>
      <c r="BA56" s="40">
        <f t="shared" si="35"/>
        <v>1.0960088214647177</v>
      </c>
      <c r="BB56" s="42">
        <f t="shared" si="35"/>
        <v>1.1110167564266029</v>
      </c>
      <c r="BC56" s="40">
        <f t="shared" si="35"/>
        <v>1.1289446874369307</v>
      </c>
      <c r="BD56" s="42">
        <f t="shared" si="84"/>
        <v>1.1409494912514853</v>
      </c>
      <c r="BE56" s="40">
        <f t="shared" si="154"/>
        <v>1.1581065589748132</v>
      </c>
      <c r="BF56" s="42">
        <f t="shared" si="154"/>
        <v>1.1808379743643418</v>
      </c>
      <c r="BG56" s="40">
        <f t="shared" si="154"/>
        <v>1.2046043115391103</v>
      </c>
      <c r="BH56" s="42">
        <f t="shared" si="154"/>
        <v>1.2191735419868397</v>
      </c>
      <c r="BI56" s="42">
        <f t="shared" si="155"/>
        <v>1.2450991340116806</v>
      </c>
      <c r="BJ56" s="27">
        <f t="shared" si="155"/>
        <v>1.2758256248023685</v>
      </c>
      <c r="BK56" s="40">
        <f t="shared" si="155"/>
        <v>1.2998121097717981</v>
      </c>
      <c r="BL56" s="27">
        <f t="shared" si="155"/>
        <v>1.3276641263978806</v>
      </c>
      <c r="BM56" s="40">
        <f t="shared" si="155"/>
        <v>1.3766985048762364</v>
      </c>
      <c r="BN56" s="27">
        <f t="shared" si="155"/>
        <v>1.4526890935757855</v>
      </c>
      <c r="BO56" s="40">
        <f t="shared" si="155"/>
        <v>1.5083611109614752</v>
      </c>
      <c r="BP56" s="27">
        <f t="shared" si="148"/>
        <v>1.5589907947179364</v>
      </c>
      <c r="BQ56" s="40">
        <f t="shared" si="148"/>
        <v>1.6053268629737629</v>
      </c>
      <c r="BR56" s="27">
        <f t="shared" ref="BR56" si="168">BQ56*BR$6</f>
        <v>1.6503748746245701</v>
      </c>
      <c r="BS56" s="40">
        <f t="shared" si="27"/>
        <v>1.6952591188973898</v>
      </c>
      <c r="BT56" s="27">
        <f t="shared" si="28"/>
        <v>1.7399343112233474</v>
      </c>
      <c r="BU56" s="40">
        <f t="shared" si="28"/>
        <v>1.7860390180875223</v>
      </c>
      <c r="BV56" s="27">
        <f t="shared" si="150"/>
        <v>1.8338997789439098</v>
      </c>
      <c r="BW56" s="40">
        <f t="shared" si="150"/>
        <v>1.8821426063524496</v>
      </c>
      <c r="BX56" s="27">
        <f t="shared" ref="BX56:BZ56" si="169">BW56*BX$6</f>
        <v>1.9307184321672208</v>
      </c>
      <c r="BY56" s="40">
        <f t="shared" si="169"/>
        <v>1.9814186924996622</v>
      </c>
      <c r="BZ56" s="40">
        <f t="shared" si="169"/>
        <v>2.0338136961462063</v>
      </c>
      <c r="CA56" s="59">
        <f t="shared" ref="CA56:CA66" si="170">CA55+1</f>
        <v>2006</v>
      </c>
    </row>
    <row r="57" spans="1:79" s="11" customFormat="1" ht="10.5" customHeight="1" x14ac:dyDescent="0.15">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84"/>
        <v>1.0986189229122514</v>
      </c>
      <c r="BE57" s="41">
        <f t="shared" si="154"/>
        <v>1.115139443239457</v>
      </c>
      <c r="BF57" s="31">
        <f t="shared" si="154"/>
        <v>1.1370274963767808</v>
      </c>
      <c r="BG57" s="41">
        <f t="shared" si="154"/>
        <v>1.1599120744836293</v>
      </c>
      <c r="BH57" s="31">
        <f t="shared" si="154"/>
        <v>1.1739407693424948</v>
      </c>
      <c r="BI57" s="31">
        <f t="shared" si="155"/>
        <v>1.198904491404329</v>
      </c>
      <c r="BJ57" s="64">
        <f t="shared" si="155"/>
        <v>1.2284909932400163</v>
      </c>
      <c r="BK57" s="41">
        <f t="shared" si="155"/>
        <v>1.2515875513993617</v>
      </c>
      <c r="BL57" s="64">
        <f t="shared" si="155"/>
        <v>1.278406225443484</v>
      </c>
      <c r="BM57" s="41">
        <f t="shared" si="155"/>
        <v>1.3256213707962146</v>
      </c>
      <c r="BN57" s="64">
        <f t="shared" si="155"/>
        <v>1.3987926192596269</v>
      </c>
      <c r="BO57" s="41">
        <f t="shared" si="155"/>
        <v>1.4523991393077063</v>
      </c>
      <c r="BP57" s="64">
        <f t="shared" si="148"/>
        <v>1.5011504022360063</v>
      </c>
      <c r="BQ57" s="41">
        <f t="shared" si="148"/>
        <v>1.5457673478497576</v>
      </c>
      <c r="BR57" s="64">
        <f t="shared" ref="BR57" si="171">BQ57*BR$6</f>
        <v>1.5891440252738063</v>
      </c>
      <c r="BS57" s="41">
        <f t="shared" si="27"/>
        <v>1.6323630112822471</v>
      </c>
      <c r="BT57" s="64">
        <f t="shared" si="28"/>
        <v>1.6753807014169833</v>
      </c>
      <c r="BU57" s="41">
        <f t="shared" si="28"/>
        <v>1.7197748694188868</v>
      </c>
      <c r="BV57" s="64">
        <f t="shared" si="150"/>
        <v>1.7658599397440686</v>
      </c>
      <c r="BW57" s="41">
        <f t="shared" si="150"/>
        <v>1.8123129015028545</v>
      </c>
      <c r="BX57" s="64">
        <f t="shared" ref="BX57:BZ57" si="172">BW57*BX$6</f>
        <v>1.8590865070352613</v>
      </c>
      <c r="BY57" s="41">
        <f t="shared" si="172"/>
        <v>1.9079057280655465</v>
      </c>
      <c r="BZ57" s="41">
        <f t="shared" si="172"/>
        <v>1.9583568154392836</v>
      </c>
      <c r="CA57" s="56">
        <f t="shared" si="170"/>
        <v>2007</v>
      </c>
    </row>
    <row r="58" spans="1:79" s="11" customFormat="1" ht="10.5" customHeight="1" x14ac:dyDescent="0.15">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84"/>
        <v>1.0608350988875168</v>
      </c>
      <c r="BE58" s="40">
        <f t="shared" si="154"/>
        <v>1.0767874436446299</v>
      </c>
      <c r="BF58" s="42">
        <f t="shared" si="154"/>
        <v>1.0979227204272624</v>
      </c>
      <c r="BG58" s="40">
        <f t="shared" si="154"/>
        <v>1.1200202495819798</v>
      </c>
      <c r="BH58" s="42">
        <f t="shared" si="154"/>
        <v>1.1335664680090367</v>
      </c>
      <c r="BI58" s="42">
        <f t="shared" si="155"/>
        <v>1.1576716349689011</v>
      </c>
      <c r="BJ58" s="27">
        <f t="shared" si="155"/>
        <v>1.1862405945471661</v>
      </c>
      <c r="BK58" s="40">
        <f t="shared" si="155"/>
        <v>1.2085428133128695</v>
      </c>
      <c r="BL58" s="27">
        <f t="shared" si="155"/>
        <v>1.2344391365404106</v>
      </c>
      <c r="BM58" s="40">
        <f t="shared" si="155"/>
        <v>1.2800304533697977</v>
      </c>
      <c r="BN58" s="27">
        <f t="shared" si="155"/>
        <v>1.3506851881286375</v>
      </c>
      <c r="BO58" s="40">
        <f t="shared" si="155"/>
        <v>1.4024480667849357</v>
      </c>
      <c r="BP58" s="27">
        <f t="shared" si="148"/>
        <v>1.4495226708636106</v>
      </c>
      <c r="BQ58" s="40">
        <f t="shared" si="148"/>
        <v>1.4926051455280336</v>
      </c>
      <c r="BR58" s="27">
        <f t="shared" ref="BR58" si="173">BQ58*BR$6</f>
        <v>1.5344900074440959</v>
      </c>
      <c r="BS58" s="40">
        <f t="shared" si="27"/>
        <v>1.5762226012852312</v>
      </c>
      <c r="BT58" s="27">
        <f t="shared" si="28"/>
        <v>1.6177608222427089</v>
      </c>
      <c r="BU58" s="40">
        <f t="shared" si="28"/>
        <v>1.6606281810876558</v>
      </c>
      <c r="BV58" s="27">
        <f t="shared" si="150"/>
        <v>1.7051282885553636</v>
      </c>
      <c r="BW58" s="40">
        <f t="shared" si="150"/>
        <v>1.7499836348936277</v>
      </c>
      <c r="BX58" s="27">
        <f t="shared" ref="BX58:BZ58" si="174">BW58*BX$6</f>
        <v>1.7951485973892352</v>
      </c>
      <c r="BY58" s="40">
        <f t="shared" si="174"/>
        <v>1.8422888223473033</v>
      </c>
      <c r="BZ58" s="40">
        <f t="shared" si="174"/>
        <v>1.8910047903202816</v>
      </c>
      <c r="CA58" s="59">
        <f t="shared" si="170"/>
        <v>2008</v>
      </c>
    </row>
    <row r="59" spans="1:79" s="11" customFormat="1" ht="10.5" customHeight="1" x14ac:dyDescent="0.15">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84"/>
        <v>1.0410039307226637</v>
      </c>
      <c r="BE59" s="41">
        <f t="shared" si="154"/>
        <v>1.0566580635976155</v>
      </c>
      <c r="BF59" s="31">
        <f t="shared" si="154"/>
        <v>1.0773982391731645</v>
      </c>
      <c r="BG59" s="41">
        <f t="shared" si="154"/>
        <v>1.0990826788503989</v>
      </c>
      <c r="BH59" s="31">
        <f t="shared" si="154"/>
        <v>1.1123756653322585</v>
      </c>
      <c r="BI59" s="31">
        <f t="shared" si="155"/>
        <v>1.1360302121909176</v>
      </c>
      <c r="BJ59" s="64">
        <f t="shared" si="155"/>
        <v>1.1640651058787481</v>
      </c>
      <c r="BK59" s="41">
        <f t="shared" si="155"/>
        <v>1.1859504087154293</v>
      </c>
      <c r="BL59" s="64">
        <f t="shared" si="155"/>
        <v>1.211362628106931</v>
      </c>
      <c r="BM59" s="41">
        <f t="shared" si="155"/>
        <v>1.2561016644340526</v>
      </c>
      <c r="BN59" s="64">
        <f t="shared" si="155"/>
        <v>1.3254355851209267</v>
      </c>
      <c r="BO59" s="41">
        <f t="shared" si="155"/>
        <v>1.3762308125820426</v>
      </c>
      <c r="BP59" s="64">
        <f t="shared" si="148"/>
        <v>1.4224254077029097</v>
      </c>
      <c r="BQ59" s="41">
        <f t="shared" si="148"/>
        <v>1.4647025019637958</v>
      </c>
      <c r="BR59" s="64">
        <f t="shared" ref="BR59" si="175">BQ59*BR$6</f>
        <v>1.5058043715551415</v>
      </c>
      <c r="BS59" s="41">
        <f t="shared" si="27"/>
        <v>1.5467568195590142</v>
      </c>
      <c r="BT59" s="64">
        <f t="shared" si="28"/>
        <v>1.587518528270677</v>
      </c>
      <c r="BU59" s="41">
        <f t="shared" si="28"/>
        <v>1.6295845280703503</v>
      </c>
      <c r="BV59" s="64">
        <f t="shared" si="150"/>
        <v>1.6732527540180446</v>
      </c>
      <c r="BW59" s="41">
        <f t="shared" si="150"/>
        <v>1.7172695780287013</v>
      </c>
      <c r="BX59" s="64">
        <f t="shared" ref="BX59:BZ59" si="176">BW59*BX$6</f>
        <v>1.7615902302565309</v>
      </c>
      <c r="BY59" s="41">
        <f t="shared" si="176"/>
        <v>1.8078492195452167</v>
      </c>
      <c r="BZ59" s="41">
        <f t="shared" si="176"/>
        <v>1.8556544950324365</v>
      </c>
      <c r="CA59" s="56">
        <f t="shared" si="170"/>
        <v>2009</v>
      </c>
    </row>
    <row r="60" spans="1:79" s="11" customFormat="1" ht="10.5" customHeight="1" x14ac:dyDescent="0.15">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84"/>
        <v>1.0269417492146167</v>
      </c>
      <c r="BE60" s="40">
        <f t="shared" si="154"/>
        <v>1.04238442154524</v>
      </c>
      <c r="BF60" s="42">
        <f t="shared" si="154"/>
        <v>1.0628444328439359</v>
      </c>
      <c r="BG60" s="40">
        <f t="shared" si="154"/>
        <v>1.0842359528523371</v>
      </c>
      <c r="BH60" s="42">
        <f t="shared" si="154"/>
        <v>1.0973493738367233</v>
      </c>
      <c r="BI60" s="42">
        <f t="shared" si="155"/>
        <v>1.1206843882502107</v>
      </c>
      <c r="BJ60" s="27">
        <f t="shared" si="155"/>
        <v>1.1483405785038252</v>
      </c>
      <c r="BK60" s="40">
        <f t="shared" si="155"/>
        <v>1.1699302483541503</v>
      </c>
      <c r="BL60" s="27">
        <f t="shared" si="155"/>
        <v>1.1949991921526792</v>
      </c>
      <c r="BM60" s="40">
        <f t="shared" si="155"/>
        <v>1.239133880666349</v>
      </c>
      <c r="BN60" s="27">
        <f t="shared" si="155"/>
        <v>1.3075312187442731</v>
      </c>
      <c r="BO60" s="40">
        <f t="shared" si="155"/>
        <v>1.3576402896144095</v>
      </c>
      <c r="BP60" s="27">
        <f t="shared" si="148"/>
        <v>1.403210874813595</v>
      </c>
      <c r="BQ60" s="40">
        <f t="shared" si="148"/>
        <v>1.4449168778849244</v>
      </c>
      <c r="BR60" s="27">
        <f t="shared" ref="BR60" si="177">BQ60*BR$6</f>
        <v>1.4854635315606948</v>
      </c>
      <c r="BS60" s="40">
        <f t="shared" si="27"/>
        <v>1.5258627820789159</v>
      </c>
      <c r="BT60" s="27">
        <f t="shared" si="28"/>
        <v>1.5660738698663295</v>
      </c>
      <c r="BU60" s="40">
        <f t="shared" si="28"/>
        <v>1.6075716300013456</v>
      </c>
      <c r="BV60" s="27">
        <f t="shared" si="150"/>
        <v>1.6506499729512067</v>
      </c>
      <c r="BW60" s="40">
        <f t="shared" si="150"/>
        <v>1.6940722050007977</v>
      </c>
      <c r="BX60" s="27">
        <f t="shared" ref="BX60:BZ60" si="178">BW60*BX$6</f>
        <v>1.7377941610683256</v>
      </c>
      <c r="BY60" s="40">
        <f t="shared" si="178"/>
        <v>1.7834282705803282</v>
      </c>
      <c r="BZ60" s="40">
        <f t="shared" si="178"/>
        <v>1.8305877786106692</v>
      </c>
      <c r="CA60" s="59">
        <f t="shared" si="170"/>
        <v>2010</v>
      </c>
    </row>
    <row r="61" spans="1:79" s="11" customFormat="1" ht="10.5" customHeight="1" x14ac:dyDescent="0.15">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84"/>
        <v>1.0106336510088987</v>
      </c>
      <c r="BE61" s="41">
        <f t="shared" si="154"/>
        <v>1.0258310897446086</v>
      </c>
      <c r="BF61" s="31">
        <f t="shared" si="154"/>
        <v>1.0459661908195217</v>
      </c>
      <c r="BG61" s="41">
        <f t="shared" si="154"/>
        <v>1.0670180080070633</v>
      </c>
      <c r="BH61" s="31">
        <f t="shared" si="154"/>
        <v>1.0799231845049537</v>
      </c>
      <c r="BI61" s="31">
        <f t="shared" si="155"/>
        <v>1.1028876329082677</v>
      </c>
      <c r="BJ61" s="64">
        <f t="shared" si="155"/>
        <v>1.1301046357717535</v>
      </c>
      <c r="BK61" s="41">
        <f t="shared" si="155"/>
        <v>1.151351456130939</v>
      </c>
      <c r="BL61" s="64">
        <f t="shared" si="155"/>
        <v>1.1760222986762152</v>
      </c>
      <c r="BM61" s="41">
        <f t="shared" si="155"/>
        <v>1.2194561170235778</v>
      </c>
      <c r="BN61" s="64">
        <f t="shared" si="155"/>
        <v>1.2867672878410537</v>
      </c>
      <c r="BO61" s="41">
        <f t="shared" si="155"/>
        <v>1.3360806138216943</v>
      </c>
      <c r="BP61" s="64">
        <f t="shared" si="148"/>
        <v>1.3809275264471543</v>
      </c>
      <c r="BQ61" s="41">
        <f t="shared" si="148"/>
        <v>1.4219712274995278</v>
      </c>
      <c r="BR61" s="64">
        <f t="shared" ref="BR61" si="179">BQ61*BR$6</f>
        <v>1.4618739899219106</v>
      </c>
      <c r="BS61" s="41">
        <f t="shared" si="27"/>
        <v>1.5016316899866688</v>
      </c>
      <c r="BT61" s="64">
        <f t="shared" si="28"/>
        <v>1.5412042153930152</v>
      </c>
      <c r="BU61" s="41">
        <f t="shared" si="28"/>
        <v>1.5820429804602814</v>
      </c>
      <c r="BV61" s="64">
        <f t="shared" si="150"/>
        <v>1.6244372282821538</v>
      </c>
      <c r="BW61" s="41">
        <f t="shared" si="150"/>
        <v>1.6671699041567056</v>
      </c>
      <c r="BX61" s="64">
        <f t="shared" ref="BX61:BZ61" si="180">BW61*BX$6</f>
        <v>1.7101975443549637</v>
      </c>
      <c r="BY61" s="41">
        <f t="shared" si="180"/>
        <v>1.7551069725108706</v>
      </c>
      <c r="BZ61" s="41">
        <f t="shared" si="180"/>
        <v>1.8015175754656509</v>
      </c>
      <c r="CA61" s="56">
        <f t="shared" si="170"/>
        <v>2011</v>
      </c>
    </row>
    <row r="62" spans="1:79" s="11" customFormat="1" x14ac:dyDescent="0.15">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54"/>
        <v>1.0150375348382064</v>
      </c>
      <c r="BF62" s="42">
        <f t="shared" si="154"/>
        <v>1.0349607790868147</v>
      </c>
      <c r="BG62" s="40">
        <f t="shared" si="154"/>
        <v>1.0557910939754254</v>
      </c>
      <c r="BH62" s="42">
        <f t="shared" si="154"/>
        <v>1.0685604852231909</v>
      </c>
      <c r="BI62" s="42">
        <f t="shared" si="155"/>
        <v>1.0912833070690586</v>
      </c>
      <c r="BJ62" s="27">
        <f t="shared" si="155"/>
        <v>1.1182139389912347</v>
      </c>
      <c r="BK62" s="40">
        <f t="shared" si="155"/>
        <v>1.1392372052737054</v>
      </c>
      <c r="BL62" s="27">
        <f t="shared" si="155"/>
        <v>1.1636484669812961</v>
      </c>
      <c r="BM62" s="40">
        <f t="shared" si="155"/>
        <v>1.2066252848460124</v>
      </c>
      <c r="BN62" s="27">
        <f t="shared" si="155"/>
        <v>1.2732282232602243</v>
      </c>
      <c r="BO62" s="40">
        <f t="shared" si="155"/>
        <v>1.3220226859534188</v>
      </c>
      <c r="BP62" s="27">
        <f t="shared" si="148"/>
        <v>1.366397729848593</v>
      </c>
      <c r="BQ62" s="40">
        <f t="shared" si="148"/>
        <v>1.4070095786737336</v>
      </c>
      <c r="BR62" s="27">
        <f t="shared" ref="BR62" si="181">BQ62*BR$6</f>
        <v>1.4464924935584187</v>
      </c>
      <c r="BS62" s="40">
        <f t="shared" si="27"/>
        <v>1.4858318723976933</v>
      </c>
      <c r="BT62" s="27">
        <f t="shared" si="28"/>
        <v>1.5249880249430214</v>
      </c>
      <c r="BU62" s="40">
        <f t="shared" si="28"/>
        <v>1.56539709407158</v>
      </c>
      <c r="BV62" s="27">
        <f t="shared" si="150"/>
        <v>1.6073452795288432</v>
      </c>
      <c r="BW62" s="40">
        <f t="shared" si="150"/>
        <v>1.6496283321779339</v>
      </c>
      <c r="BX62" s="27">
        <f t="shared" ref="BX62:BZ62" si="182">BW62*BX$6</f>
        <v>1.6922032456050737</v>
      </c>
      <c r="BY62" s="40">
        <f t="shared" si="182"/>
        <v>1.7366401472568982</v>
      </c>
      <c r="BZ62" s="40">
        <f t="shared" si="182"/>
        <v>1.7825624286973087</v>
      </c>
      <c r="CA62" s="59">
        <f t="shared" si="170"/>
        <v>2012</v>
      </c>
    </row>
    <row r="63" spans="1:79" s="11" customFormat="1" x14ac:dyDescent="0.15">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1.0401498050451059</v>
      </c>
      <c r="BH63" s="31">
        <f>BG63*BH$6</f>
        <v>1.0527300208592936</v>
      </c>
      <c r="BI63" s="31">
        <f t="shared" si="155"/>
        <v>1.0751162096118991</v>
      </c>
      <c r="BJ63" s="64">
        <f t="shared" si="155"/>
        <v>1.1016478707553157</v>
      </c>
      <c r="BK63" s="41">
        <f t="shared" si="155"/>
        <v>1.1223596824478967</v>
      </c>
      <c r="BL63" s="64">
        <f t="shared" si="155"/>
        <v>1.1464092972352768</v>
      </c>
      <c r="BM63" s="41">
        <f t="shared" si="155"/>
        <v>1.188749423969178</v>
      </c>
      <c r="BN63" s="64">
        <f t="shared" si="155"/>
        <v>1.254365656008152</v>
      </c>
      <c r="BO63" s="41">
        <f t="shared" si="155"/>
        <v>1.3024372405737141</v>
      </c>
      <c r="BP63" s="64">
        <f t="shared" si="148"/>
        <v>1.3461548789586311</v>
      </c>
      <c r="BQ63" s="41">
        <f t="shared" si="148"/>
        <v>1.3861650730955544</v>
      </c>
      <c r="BR63" s="64">
        <f t="shared" ref="BR63" si="183">BQ63*BR$6</f>
        <v>1.4250630581744792</v>
      </c>
      <c r="BS63" s="41">
        <f t="shared" si="27"/>
        <v>1.4638196336596854</v>
      </c>
      <c r="BT63" s="64">
        <f t="shared" si="28"/>
        <v>1.5023956973040407</v>
      </c>
      <c r="BU63" s="41">
        <f t="shared" si="28"/>
        <v>1.5422061158763938</v>
      </c>
      <c r="BV63" s="64">
        <f t="shared" si="150"/>
        <v>1.5835328491424199</v>
      </c>
      <c r="BW63" s="41">
        <f t="shared" si="150"/>
        <v>1.6251894886240628</v>
      </c>
      <c r="BX63" s="64">
        <f t="shared" ref="BX63:BZ63" si="184">BW63*BX$6</f>
        <v>1.6671336650371313</v>
      </c>
      <c r="BY63" s="41">
        <f t="shared" si="184"/>
        <v>1.7109122447710401</v>
      </c>
      <c r="BZ63" s="41">
        <f t="shared" si="184"/>
        <v>1.7561541987523088</v>
      </c>
      <c r="CA63" s="56">
        <f t="shared" si="170"/>
        <v>2013</v>
      </c>
    </row>
    <row r="64" spans="1:79" s="11" customFormat="1" x14ac:dyDescent="0.15">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1.0201266707971195</v>
      </c>
      <c r="BH64" s="42">
        <f>BG64*BH$6</f>
        <v>1.0324647144271715</v>
      </c>
      <c r="BI64" s="42">
        <f t="shared" si="155"/>
        <v>1.0544199636549894</v>
      </c>
      <c r="BJ64" s="27">
        <f t="shared" si="155"/>
        <v>1.0804408839317345</v>
      </c>
      <c r="BK64" s="40">
        <f t="shared" si="155"/>
        <v>1.1007539882611763</v>
      </c>
      <c r="BL64" s="27">
        <f t="shared" si="155"/>
        <v>1.1243406421719937</v>
      </c>
      <c r="BM64" s="40">
        <f t="shared" si="155"/>
        <v>1.1658657112694297</v>
      </c>
      <c r="BN64" s="27">
        <f t="shared" si="155"/>
        <v>1.2302188150391959</v>
      </c>
      <c r="BO64" s="40">
        <f t="shared" si="155"/>
        <v>1.2773650100247178</v>
      </c>
      <c r="BP64" s="27">
        <f t="shared" si="148"/>
        <v>1.3202410733421392</v>
      </c>
      <c r="BQ64" s="40">
        <f t="shared" si="148"/>
        <v>1.3594810616062105</v>
      </c>
      <c r="BR64" s="27">
        <f t="shared" ref="BR64" si="185">BQ64*BR$6</f>
        <v>1.3976302511045047</v>
      </c>
      <c r="BS64" s="40">
        <f t="shared" si="27"/>
        <v>1.4356407531778153</v>
      </c>
      <c r="BT64" s="27">
        <f t="shared" si="28"/>
        <v>1.4734742183066842</v>
      </c>
      <c r="BU64" s="40">
        <f t="shared" si="28"/>
        <v>1.5125182767339156</v>
      </c>
      <c r="BV64" s="27">
        <f t="shared" si="150"/>
        <v>1.5530494604317904</v>
      </c>
      <c r="BW64" s="40">
        <f t="shared" si="150"/>
        <v>1.5939041995711793</v>
      </c>
      <c r="BX64" s="27">
        <f t="shared" ref="BX64:BZ64" si="186">BW64*BX$6</f>
        <v>1.635040940486816</v>
      </c>
      <c r="BY64" s="40">
        <f t="shared" si="186"/>
        <v>1.6779767720175847</v>
      </c>
      <c r="BZ64" s="40">
        <f t="shared" si="186"/>
        <v>1.7223478074890251</v>
      </c>
      <c r="CA64" s="59">
        <f t="shared" si="170"/>
        <v>2014</v>
      </c>
    </row>
    <row r="65" spans="1:79" s="11" customFormat="1" x14ac:dyDescent="0.15">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1.01209461921078</v>
      </c>
      <c r="BI65" s="31">
        <f t="shared" si="155"/>
        <v>1.0336167005917738</v>
      </c>
      <c r="BJ65" s="64">
        <f t="shared" si="155"/>
        <v>1.0591242390393401</v>
      </c>
      <c r="BK65" s="41">
        <f t="shared" si="155"/>
        <v>1.079036574351159</v>
      </c>
      <c r="BL65" s="64">
        <f t="shared" si="155"/>
        <v>1.1021578734858899</v>
      </c>
      <c r="BM65" s="41">
        <f t="shared" si="155"/>
        <v>1.1428636704091177</v>
      </c>
      <c r="BN65" s="64">
        <f t="shared" si="155"/>
        <v>1.2059471144675711</v>
      </c>
      <c r="BO65" s="41">
        <f t="shared" si="155"/>
        <v>1.25216313482579</v>
      </c>
      <c r="BP65" s="64">
        <f t="shared" si="148"/>
        <v>1.2941932714204136</v>
      </c>
      <c r="BQ65" s="41">
        <f t="shared" si="148"/>
        <v>1.3326590711954645</v>
      </c>
      <c r="BR65" s="64">
        <f t="shared" ref="BR65" si="187">BQ65*BR$6</f>
        <v>1.3700555932062894</v>
      </c>
      <c r="BS65" s="41">
        <f t="shared" si="27"/>
        <v>1.4073161640367819</v>
      </c>
      <c r="BT65" s="64">
        <f t="shared" si="28"/>
        <v>1.4444031907873973</v>
      </c>
      <c r="BU65" s="41">
        <f t="shared" si="28"/>
        <v>1.4826769263390054</v>
      </c>
      <c r="BV65" s="64">
        <f t="shared" si="150"/>
        <v>1.5224084468042081</v>
      </c>
      <c r="BW65" s="41">
        <f t="shared" si="150"/>
        <v>1.5624571390979458</v>
      </c>
      <c r="BX65" s="64">
        <f t="shared" ref="BX65:BZ65" si="188">BW65*BX$6</f>
        <v>1.602782269391317</v>
      </c>
      <c r="BY65" s="41">
        <f t="shared" si="188"/>
        <v>1.6448709949975389</v>
      </c>
      <c r="BZ65" s="41">
        <f t="shared" si="188"/>
        <v>1.6883666085734188</v>
      </c>
      <c r="CA65" s="56">
        <f t="shared" si="170"/>
        <v>2015</v>
      </c>
    </row>
    <row r="66" spans="1:79" s="11" customFormat="1" x14ac:dyDescent="0.15">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55"/>
        <v>1.0212648906263098</v>
      </c>
      <c r="BJ66" s="27">
        <f t="shared" si="155"/>
        <v>1.0464676117587042</v>
      </c>
      <c r="BK66" s="40">
        <f t="shared" si="155"/>
        <v>1.0661419929221434</v>
      </c>
      <c r="BL66" s="27">
        <f t="shared" si="155"/>
        <v>1.0889869905101759</v>
      </c>
      <c r="BM66" s="40">
        <f t="shared" si="155"/>
        <v>1.1292063496003071</v>
      </c>
      <c r="BN66" s="27">
        <f t="shared" si="155"/>
        <v>1.1915359409853943</v>
      </c>
      <c r="BO66" s="40">
        <f t="shared" si="155"/>
        <v>1.2371996758585799</v>
      </c>
      <c r="BP66" s="27">
        <f t="shared" si="148"/>
        <v>1.2787275486452154</v>
      </c>
      <c r="BQ66" s="40">
        <f t="shared" si="148"/>
        <v>1.3167336787489858</v>
      </c>
      <c r="BR66" s="27">
        <f t="shared" ref="BR66" si="189">BQ66*BR$6</f>
        <v>1.3536833090513249</v>
      </c>
      <c r="BS66" s="40">
        <f t="shared" si="27"/>
        <v>1.390498612801826</v>
      </c>
      <c r="BT66" s="27">
        <f t="shared" si="28"/>
        <v>1.4271424463393814</v>
      </c>
      <c r="BU66" s="40">
        <f t="shared" si="28"/>
        <v>1.4649588074039759</v>
      </c>
      <c r="BV66" s="27">
        <f t="shared" si="150"/>
        <v>1.5042155327249589</v>
      </c>
      <c r="BW66" s="40">
        <f t="shared" si="150"/>
        <v>1.5437856396433884</v>
      </c>
      <c r="BX66" s="27">
        <f t="shared" ref="BX66:BZ66" si="190">BW66*BX$6</f>
        <v>1.5836288811031802</v>
      </c>
      <c r="BY66" s="40">
        <f t="shared" si="190"/>
        <v>1.6252146427576015</v>
      </c>
      <c r="BZ66" s="40">
        <f t="shared" si="190"/>
        <v>1.6681904799474063</v>
      </c>
      <c r="CA66" s="59">
        <f t="shared" si="170"/>
        <v>2016</v>
      </c>
    </row>
    <row r="67" spans="1:79" x14ac:dyDescent="0.15">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91">BI67*BJ$6</f>
        <v>1.0246779472825491</v>
      </c>
      <c r="BK67" s="41">
        <f t="shared" si="191"/>
        <v>1.0439426663030704</v>
      </c>
      <c r="BL67" s="64">
        <f t="shared" si="191"/>
        <v>1.0663119828219438</v>
      </c>
      <c r="BM67" s="41">
        <f t="shared" si="191"/>
        <v>1.1056938899640427</v>
      </c>
      <c r="BN67" s="64">
        <f t="shared" si="191"/>
        <v>1.1667256476962236</v>
      </c>
      <c r="BO67" s="41">
        <f t="shared" si="191"/>
        <v>1.2114385672260251</v>
      </c>
      <c r="BP67" s="64">
        <f t="shared" si="148"/>
        <v>1.252101742047562</v>
      </c>
      <c r="BQ67" s="41">
        <f t="shared" si="148"/>
        <v>1.2893165043023012</v>
      </c>
      <c r="BR67" s="64">
        <f t="shared" ref="BR67" si="192">BQ67*BR$6</f>
        <v>1.3254967653114496</v>
      </c>
      <c r="BS67" s="41">
        <f t="shared" si="27"/>
        <v>1.3615454967310947</v>
      </c>
      <c r="BT67" s="64">
        <f t="shared" si="28"/>
        <v>1.3974263283095532</v>
      </c>
      <c r="BU67" s="41">
        <f t="shared" si="28"/>
        <v>1.4344552729170614</v>
      </c>
      <c r="BV67" s="64">
        <f t="shared" si="150"/>
        <v>1.4728945903569357</v>
      </c>
      <c r="BW67" s="41">
        <f t="shared" si="150"/>
        <v>1.511640764127937</v>
      </c>
      <c r="BX67" s="64">
        <f t="shared" ref="BX67:BZ67" si="193">BW67*BX$6</f>
        <v>1.5506543852026391</v>
      </c>
      <c r="BY67" s="41">
        <f t="shared" si="193"/>
        <v>1.5913742435235476</v>
      </c>
      <c r="BZ67" s="41">
        <f t="shared" si="193"/>
        <v>1.6334552330731336</v>
      </c>
      <c r="CA67" s="56">
        <f>CA66+1</f>
        <v>2017</v>
      </c>
    </row>
    <row r="68" spans="1:79" x14ac:dyDescent="0.15">
      <c r="A68" s="44" t="s">
        <v>70</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94">BJ68*BK$6</f>
        <v>1.0188007549802467</v>
      </c>
      <c r="BL68" s="27">
        <f t="shared" si="194"/>
        <v>1.0406313375337182</v>
      </c>
      <c r="BM68" s="40">
        <f t="shared" si="194"/>
        <v>1.0790647860592182</v>
      </c>
      <c r="BN68" s="27">
        <f t="shared" si="194"/>
        <v>1.1386266785484997</v>
      </c>
      <c r="BO68" s="40">
        <f t="shared" si="194"/>
        <v>1.1822627494216755</v>
      </c>
      <c r="BP68" s="27">
        <f t="shared" ref="BP68:BQ71" si="195">BO68*BP$6</f>
        <v>1.2219466080714845</v>
      </c>
      <c r="BQ68" s="40">
        <f t="shared" si="195"/>
        <v>1.2582651043887254</v>
      </c>
      <c r="BR68" s="27">
        <f t="shared" ref="BR68" si="196">BQ68*BR$6</f>
        <v>1.2935740139881742</v>
      </c>
      <c r="BS68" s="40">
        <f t="shared" si="27"/>
        <v>1.3287545617058707</v>
      </c>
      <c r="BT68" s="27">
        <f t="shared" si="28"/>
        <v>1.3637712532172033</v>
      </c>
      <c r="BU68" s="40">
        <f t="shared" si="28"/>
        <v>1.3999084070475449</v>
      </c>
      <c r="BV68" s="27">
        <f t="shared" ref="BV68:BW71" si="197">BU68*BV$6</f>
        <v>1.4374219668365649</v>
      </c>
      <c r="BW68" s="40">
        <f t="shared" si="197"/>
        <v>1.4752349927475414</v>
      </c>
      <c r="BX68" s="27">
        <f t="shared" ref="BX68:BZ68" si="198">BW68*BX$6</f>
        <v>1.5133090248648191</v>
      </c>
      <c r="BY68" s="40">
        <f t="shared" si="198"/>
        <v>1.5530482018705287</v>
      </c>
      <c r="BZ68" s="40">
        <f t="shared" si="198"/>
        <v>1.5941157291469621</v>
      </c>
      <c r="CA68" s="59">
        <f t="shared" ref="CA68:CA81" si="199">+CA67+1</f>
        <v>2018</v>
      </c>
    </row>
    <row r="69" spans="1:79" x14ac:dyDescent="0.15">
      <c r="A69" s="43" t="s">
        <v>71</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1.0214277251432688</v>
      </c>
      <c r="BM69" s="41">
        <f>BL69*BM$6</f>
        <v>1.0591519301339152</v>
      </c>
      <c r="BN69" s="64">
        <f>BM69*BN$6</f>
        <v>1.1176146788098684</v>
      </c>
      <c r="BO69" s="41">
        <f>BN69*BO$6</f>
        <v>1.1604454979468466</v>
      </c>
      <c r="BP69" s="64">
        <f t="shared" si="195"/>
        <v>1.1993970382316574</v>
      </c>
      <c r="BQ69" s="41">
        <f t="shared" si="195"/>
        <v>1.235045319939051</v>
      </c>
      <c r="BR69" s="64">
        <f t="shared" ref="BR69" si="200">BQ69*BR$6</f>
        <v>1.2697026456495462</v>
      </c>
      <c r="BS69" s="41">
        <f t="shared" si="27"/>
        <v>1.3042339782439931</v>
      </c>
      <c r="BT69" s="64">
        <f t="shared" si="28"/>
        <v>1.3386044784032822</v>
      </c>
      <c r="BU69" s="41">
        <f t="shared" si="28"/>
        <v>1.3740747640834712</v>
      </c>
      <c r="BV69" s="64">
        <f t="shared" si="197"/>
        <v>1.410896055789078</v>
      </c>
      <c r="BW69" s="41">
        <f t="shared" si="197"/>
        <v>1.4480112873258957</v>
      </c>
      <c r="BX69" s="64">
        <f t="shared" ref="BX69:BZ69" si="201">BW69*BX$6</f>
        <v>1.4853827085102234</v>
      </c>
      <c r="BY69" s="41">
        <f t="shared" si="201"/>
        <v>1.5243885463165372</v>
      </c>
      <c r="BZ69" s="41">
        <f t="shared" si="201"/>
        <v>1.5646982212708218</v>
      </c>
      <c r="CA69" s="56">
        <f t="shared" si="199"/>
        <v>2019</v>
      </c>
    </row>
    <row r="70" spans="1:79" x14ac:dyDescent="0.15">
      <c r="A70" s="68" t="s">
        <v>72</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1.0369328187027183</v>
      </c>
      <c r="BN70" s="27">
        <f>BM70*BN$6</f>
        <v>1.0941691235697639</v>
      </c>
      <c r="BO70" s="40">
        <f>BN70*BO$6</f>
        <v>1.1361014287957363</v>
      </c>
      <c r="BP70" s="27">
        <f t="shared" si="195"/>
        <v>1.1742358354952875</v>
      </c>
      <c r="BQ70" s="40">
        <f t="shared" si="195"/>
        <v>1.209136280068978</v>
      </c>
      <c r="BR70" s="27">
        <f t="shared" ref="BR70" si="202">BQ70*BR$6</f>
        <v>1.2430665571286046</v>
      </c>
      <c r="BS70" s="40">
        <f t="shared" si="27"/>
        <v>1.2768734841822085</v>
      </c>
      <c r="BT70" s="27">
        <f t="shared" si="28"/>
        <v>1.3105229527772266</v>
      </c>
      <c r="BU70" s="40">
        <f t="shared" si="28"/>
        <v>1.3452491353617202</v>
      </c>
      <c r="BV70" s="27">
        <f t="shared" si="197"/>
        <v>1.3812979822837499</v>
      </c>
      <c r="BW70" s="40">
        <f t="shared" si="197"/>
        <v>1.4176346027055342</v>
      </c>
      <c r="BX70" s="27">
        <f t="shared" ref="BX70:BZ70" si="203">BW70*BX$6</f>
        <v>1.4542220383746469</v>
      </c>
      <c r="BY70" s="40">
        <f t="shared" si="203"/>
        <v>1.492409603530902</v>
      </c>
      <c r="BZ70" s="40">
        <f t="shared" si="203"/>
        <v>1.5318736536658546</v>
      </c>
      <c r="CA70" s="59">
        <f t="shared" si="199"/>
        <v>2020</v>
      </c>
    </row>
    <row r="71" spans="1:79" x14ac:dyDescent="0.15">
      <c r="A71" s="43" t="s">
        <v>73</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204">BM71*BN$6</f>
        <v>1.0551976982835327</v>
      </c>
      <c r="BO71" s="41">
        <f t="shared" si="204"/>
        <v>1.0956364851264766</v>
      </c>
      <c r="BP71" s="64">
        <f t="shared" si="195"/>
        <v>1.1324126445957663</v>
      </c>
      <c r="BQ71" s="41">
        <f t="shared" si="195"/>
        <v>1.166070027161161</v>
      </c>
      <c r="BR71" s="64">
        <f t="shared" ref="BR71:BR72" si="205">BQ71*BR$6</f>
        <v>1.1987917970267112</v>
      </c>
      <c r="BS71" s="41">
        <f t="shared" si="27"/>
        <v>1.231394610288904</v>
      </c>
      <c r="BT71" s="64">
        <f t="shared" si="28"/>
        <v>1.263845573348513</v>
      </c>
      <c r="BU71" s="41">
        <f t="shared" si="28"/>
        <v>1.2973349006782611</v>
      </c>
      <c r="BV71" s="64">
        <f t="shared" si="197"/>
        <v>1.3320997825219367</v>
      </c>
      <c r="BW71" s="41">
        <f t="shared" si="197"/>
        <v>1.3671421881304739</v>
      </c>
      <c r="BX71" s="64">
        <f t="shared" ref="BX71:BZ72" si="206">BW71*BX$6</f>
        <v>1.4024264756071558</v>
      </c>
      <c r="BY71" s="41">
        <f t="shared" si="206"/>
        <v>1.4392539001687881</v>
      </c>
      <c r="BZ71" s="41">
        <f t="shared" si="206"/>
        <v>1.4773123446727676</v>
      </c>
      <c r="CA71" s="56">
        <f t="shared" si="199"/>
        <v>2021</v>
      </c>
    </row>
    <row r="72" spans="1:79" x14ac:dyDescent="0.15">
      <c r="A72" s="44" t="s">
        <v>76</v>
      </c>
      <c r="B72" s="69"/>
      <c r="C72" s="70"/>
      <c r="D72" s="69"/>
      <c r="E72" s="70"/>
      <c r="F72" s="69"/>
      <c r="G72" s="70"/>
      <c r="H72" s="69"/>
      <c r="I72" s="70"/>
      <c r="J72" s="69"/>
      <c r="K72" s="70"/>
      <c r="L72" s="69"/>
      <c r="M72" s="70"/>
      <c r="N72" s="69"/>
      <c r="O72" s="70"/>
      <c r="P72" s="69"/>
      <c r="Q72" s="70"/>
      <c r="R72" s="69"/>
      <c r="S72" s="70"/>
      <c r="T72" s="69"/>
      <c r="U72" s="70"/>
      <c r="V72" s="69"/>
      <c r="W72" s="70"/>
      <c r="X72" s="69"/>
      <c r="Y72" s="70"/>
      <c r="Z72" s="69"/>
      <c r="AA72" s="70"/>
      <c r="AB72" s="69"/>
      <c r="AC72" s="70"/>
      <c r="AD72" s="69"/>
      <c r="AE72" s="70"/>
      <c r="AF72" s="69"/>
      <c r="AG72" s="70"/>
      <c r="AH72" s="69"/>
      <c r="AI72" s="70"/>
      <c r="AJ72" s="69"/>
      <c r="AK72" s="72"/>
      <c r="AL72" s="69"/>
      <c r="AM72" s="70"/>
      <c r="AN72" s="72"/>
      <c r="AO72" s="70"/>
      <c r="AP72" s="69"/>
      <c r="AQ72" s="70"/>
      <c r="AR72" s="69"/>
      <c r="AS72" s="70"/>
      <c r="AT72" s="69"/>
      <c r="AU72" s="70"/>
      <c r="AV72" s="69"/>
      <c r="AW72" s="70"/>
      <c r="AX72" s="69"/>
      <c r="AY72" s="70"/>
      <c r="AZ72" s="69"/>
      <c r="BA72" s="70"/>
      <c r="BB72" s="69"/>
      <c r="BC72" s="70"/>
      <c r="BD72" s="69"/>
      <c r="BE72" s="70"/>
      <c r="BF72" s="69"/>
      <c r="BG72" s="70"/>
      <c r="BH72" s="69"/>
      <c r="BI72" s="70"/>
      <c r="BJ72" s="69"/>
      <c r="BK72" s="70"/>
      <c r="BL72" s="27"/>
      <c r="BM72" s="40"/>
      <c r="BN72" s="27">
        <v>1</v>
      </c>
      <c r="BO72" s="40">
        <f t="shared" si="204"/>
        <v>1.0383234221499202</v>
      </c>
      <c r="BP72" s="27">
        <f t="shared" ref="BP72:BP73" si="207">BO72*BP$6</f>
        <v>1.0731758100286208</v>
      </c>
      <c r="BQ72" s="40">
        <f t="shared" ref="BQ72:BQ74" si="208">BP72*BQ$6</f>
        <v>1.1050725651297213</v>
      </c>
      <c r="BR72" s="27">
        <f t="shared" si="205"/>
        <v>1.1360826497032357</v>
      </c>
      <c r="BS72" s="40">
        <f t="shared" ref="BS72:BS76" si="209">BR72*BS$6</f>
        <v>1.1669800003278883</v>
      </c>
      <c r="BT72" s="27">
        <f t="shared" ref="BT72:BT77" si="210">BS72*BT$6</f>
        <v>1.1977334440781886</v>
      </c>
      <c r="BU72" s="40">
        <f t="shared" ref="BU72:BU78" si="211">BT72*BU$6</f>
        <v>1.2294709349618631</v>
      </c>
      <c r="BV72" s="27">
        <f t="shared" ref="BV72:BV79" si="212">BU72*BV$6</f>
        <v>1.2624172557321103</v>
      </c>
      <c r="BW72" s="40">
        <f t="shared" ref="BW72:BW80" si="213">BV72*BW$6</f>
        <v>1.2956265829184184</v>
      </c>
      <c r="BX72" s="27">
        <f t="shared" si="206"/>
        <v>1.3290651390620474</v>
      </c>
      <c r="BY72" s="40">
        <f t="shared" si="206"/>
        <v>1.3639661103412102</v>
      </c>
      <c r="BZ72" s="40">
        <f t="shared" si="206"/>
        <v>1.4000337065517483</v>
      </c>
      <c r="CA72" s="59">
        <f t="shared" si="199"/>
        <v>2022</v>
      </c>
    </row>
    <row r="73" spans="1:79" x14ac:dyDescent="0.15">
      <c r="A73" s="43" t="s">
        <v>78</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t="s">
        <v>96</v>
      </c>
      <c r="BO73" s="41">
        <v>1</v>
      </c>
      <c r="BP73" s="64">
        <f t="shared" si="207"/>
        <v>1.0335660230090316</v>
      </c>
      <c r="BQ73" s="41">
        <f t="shared" si="208"/>
        <v>1.0642855025282896</v>
      </c>
      <c r="BR73" s="64">
        <f t="shared" ref="BR73:BR75" si="214">BQ73*BR$6</f>
        <v>1.0941510375937569</v>
      </c>
      <c r="BS73" s="41">
        <f t="shared" si="209"/>
        <v>1.123907999601488</v>
      </c>
      <c r="BT73" s="64">
        <f t="shared" si="210"/>
        <v>1.1535263661857871</v>
      </c>
      <c r="BU73" s="41">
        <f t="shared" si="211"/>
        <v>1.1840924597618714</v>
      </c>
      <c r="BV73" s="64">
        <f t="shared" si="212"/>
        <v>1.2158227665886494</v>
      </c>
      <c r="BW73" s="41">
        <f t="shared" si="213"/>
        <v>1.2478063725421258</v>
      </c>
      <c r="BX73" s="64">
        <f t="shared" ref="BX73:BX81" si="215">BW73*BX$6</f>
        <v>1.2800107468539295</v>
      </c>
      <c r="BY73" s="41">
        <f t="shared" ref="BY73:BZ81" si="216">BX73*BY$6</f>
        <v>1.3136235601013644</v>
      </c>
      <c r="BZ73" s="41">
        <f t="shared" si="216"/>
        <v>1.3483599393846686</v>
      </c>
      <c r="CA73" s="56">
        <f t="shared" si="199"/>
        <v>2023</v>
      </c>
    </row>
    <row r="74" spans="1:79" x14ac:dyDescent="0.15">
      <c r="A74" s="68" t="s">
        <v>85</v>
      </c>
      <c r="B74" s="69"/>
      <c r="C74" s="70"/>
      <c r="D74" s="69"/>
      <c r="E74" s="70"/>
      <c r="F74" s="69"/>
      <c r="G74" s="70"/>
      <c r="H74" s="69"/>
      <c r="I74" s="70"/>
      <c r="J74" s="69"/>
      <c r="K74" s="70"/>
      <c r="L74" s="69"/>
      <c r="M74" s="70"/>
      <c r="N74" s="69"/>
      <c r="O74" s="70"/>
      <c r="P74" s="69"/>
      <c r="Q74" s="70"/>
      <c r="R74" s="69"/>
      <c r="S74" s="70"/>
      <c r="T74" s="69"/>
      <c r="U74" s="70"/>
      <c r="V74" s="69"/>
      <c r="W74" s="70"/>
      <c r="X74" s="69"/>
      <c r="Y74" s="70"/>
      <c r="Z74" s="69"/>
      <c r="AA74" s="70"/>
      <c r="AB74" s="69"/>
      <c r="AC74" s="70"/>
      <c r="AD74" s="69"/>
      <c r="AE74" s="70"/>
      <c r="AF74" s="69"/>
      <c r="AG74" s="70"/>
      <c r="AH74" s="69"/>
      <c r="AI74" s="70"/>
      <c r="AJ74" s="69"/>
      <c r="AK74" s="72"/>
      <c r="AL74" s="69"/>
      <c r="AM74" s="70"/>
      <c r="AN74" s="72"/>
      <c r="AO74" s="70"/>
      <c r="AP74" s="69"/>
      <c r="AQ74" s="70"/>
      <c r="AR74" s="69"/>
      <c r="AS74" s="70"/>
      <c r="AT74" s="69"/>
      <c r="AU74" s="70"/>
      <c r="AV74" s="69"/>
      <c r="AW74" s="70"/>
      <c r="AX74" s="69"/>
      <c r="AY74" s="70"/>
      <c r="AZ74" s="69"/>
      <c r="BA74" s="70"/>
      <c r="BB74" s="69"/>
      <c r="BC74" s="70"/>
      <c r="BD74" s="69"/>
      <c r="BE74" s="70"/>
      <c r="BF74" s="69"/>
      <c r="BG74" s="70"/>
      <c r="BH74" s="69"/>
      <c r="BI74" s="70"/>
      <c r="BJ74" s="69"/>
      <c r="BK74" s="70"/>
      <c r="BL74" s="27"/>
      <c r="BM74" s="40"/>
      <c r="BN74" s="27"/>
      <c r="BO74" s="40"/>
      <c r="BP74" s="27">
        <v>1</v>
      </c>
      <c r="BQ74" s="40">
        <f t="shared" si="208"/>
        <v>1.0297218356983371</v>
      </c>
      <c r="BR74" s="27">
        <f t="shared" si="214"/>
        <v>1.0586174595874811</v>
      </c>
      <c r="BS74" s="40">
        <f t="shared" si="209"/>
        <v>1.0874080364304577</v>
      </c>
      <c r="BT74" s="27">
        <f t="shared" si="210"/>
        <v>1.1160645188659686</v>
      </c>
      <c r="BU74" s="40">
        <f t="shared" si="211"/>
        <v>1.1456379499730565</v>
      </c>
      <c r="BV74" s="27">
        <f t="shared" si="212"/>
        <v>1.1763377854169512</v>
      </c>
      <c r="BW74" s="40">
        <f t="shared" si="213"/>
        <v>1.2072826938615635</v>
      </c>
      <c r="BX74" s="27">
        <f t="shared" si="215"/>
        <v>1.2384412010056418</v>
      </c>
      <c r="BY74" s="40">
        <f t="shared" si="216"/>
        <v>1.2709624067139889</v>
      </c>
      <c r="BZ74" s="40">
        <f t="shared" si="216"/>
        <v>1.3045706896006262</v>
      </c>
      <c r="CA74" s="59">
        <f t="shared" si="199"/>
        <v>2024</v>
      </c>
    </row>
    <row r="75" spans="1:79" x14ac:dyDescent="0.15">
      <c r="A75" s="43" t="s">
        <v>86</v>
      </c>
      <c r="B75" s="65"/>
      <c r="C75" s="60"/>
      <c r="D75" s="65"/>
      <c r="E75" s="60"/>
      <c r="F75" s="65"/>
      <c r="G75" s="60"/>
      <c r="H75" s="65"/>
      <c r="I75" s="60"/>
      <c r="J75" s="65"/>
      <c r="K75" s="60"/>
      <c r="L75" s="65"/>
      <c r="M75" s="60"/>
      <c r="N75" s="65"/>
      <c r="O75" s="60"/>
      <c r="P75" s="65"/>
      <c r="Q75" s="60"/>
      <c r="R75" s="65"/>
      <c r="S75" s="60"/>
      <c r="T75" s="65"/>
      <c r="U75" s="60"/>
      <c r="V75" s="65"/>
      <c r="W75" s="60"/>
      <c r="X75" s="65"/>
      <c r="Y75" s="60"/>
      <c r="Z75" s="65"/>
      <c r="AA75" s="60"/>
      <c r="AB75" s="65"/>
      <c r="AC75" s="60"/>
      <c r="AD75" s="65"/>
      <c r="AE75" s="60"/>
      <c r="AF75" s="65"/>
      <c r="AG75" s="60"/>
      <c r="AH75" s="65"/>
      <c r="AI75" s="60"/>
      <c r="AJ75" s="65"/>
      <c r="AK75" s="57"/>
      <c r="AL75" s="65"/>
      <c r="AM75" s="60"/>
      <c r="AN75" s="57"/>
      <c r="AO75" s="60"/>
      <c r="AP75" s="65"/>
      <c r="AQ75" s="60"/>
      <c r="AR75" s="65"/>
      <c r="AS75" s="60"/>
      <c r="AT75" s="65"/>
      <c r="AU75" s="60"/>
      <c r="AV75" s="65"/>
      <c r="AW75" s="60"/>
      <c r="AX75" s="65"/>
      <c r="AY75" s="60"/>
      <c r="AZ75" s="65"/>
      <c r="BA75" s="60"/>
      <c r="BB75" s="65"/>
      <c r="BC75" s="60"/>
      <c r="BD75" s="65"/>
      <c r="BE75" s="60"/>
      <c r="BF75" s="65"/>
      <c r="BG75" s="60"/>
      <c r="BH75" s="65"/>
      <c r="BI75" s="60"/>
      <c r="BJ75" s="65"/>
      <c r="BK75" s="60"/>
      <c r="BL75" s="64"/>
      <c r="BM75" s="41"/>
      <c r="BN75" s="64"/>
      <c r="BO75" s="41"/>
      <c r="BP75" s="64"/>
      <c r="BQ75" s="41">
        <v>1</v>
      </c>
      <c r="BR75" s="64">
        <f t="shared" si="214"/>
        <v>1.0280615821549006</v>
      </c>
      <c r="BS75" s="41">
        <f t="shared" si="209"/>
        <v>1.0560211493359262</v>
      </c>
      <c r="BT75" s="64">
        <f t="shared" si="210"/>
        <v>1.0838504926032528</v>
      </c>
      <c r="BU75" s="41">
        <f t="shared" si="211"/>
        <v>1.1125703177850037</v>
      </c>
      <c r="BV75" s="64">
        <f t="shared" si="212"/>
        <v>1.1423840348293497</v>
      </c>
      <c r="BW75" s="41">
        <f t="shared" si="213"/>
        <v>1.1724357511004977</v>
      </c>
      <c r="BX75" s="64">
        <f t="shared" si="215"/>
        <v>1.2026949007697356</v>
      </c>
      <c r="BY75" s="41">
        <f t="shared" si="216"/>
        <v>1.2342774161451542</v>
      </c>
      <c r="BZ75" s="41">
        <f t="shared" si="216"/>
        <v>1.2669156313616401</v>
      </c>
      <c r="CA75" s="56">
        <f t="shared" si="199"/>
        <v>2025</v>
      </c>
    </row>
    <row r="76" spans="1:79" x14ac:dyDescent="0.15">
      <c r="A76" s="44" t="s">
        <v>88</v>
      </c>
      <c r="B76" s="69"/>
      <c r="C76" s="70"/>
      <c r="D76" s="69"/>
      <c r="E76" s="70"/>
      <c r="F76" s="69"/>
      <c r="G76" s="70"/>
      <c r="H76" s="69"/>
      <c r="I76" s="70"/>
      <c r="J76" s="69"/>
      <c r="K76" s="70"/>
      <c r="L76" s="69"/>
      <c r="M76" s="70"/>
      <c r="N76" s="69"/>
      <c r="O76" s="70"/>
      <c r="P76" s="69"/>
      <c r="Q76" s="70"/>
      <c r="R76" s="69"/>
      <c r="S76" s="70"/>
      <c r="T76" s="69"/>
      <c r="U76" s="70"/>
      <c r="V76" s="69"/>
      <c r="W76" s="70"/>
      <c r="X76" s="69"/>
      <c r="Y76" s="70"/>
      <c r="Z76" s="69"/>
      <c r="AA76" s="70"/>
      <c r="AB76" s="69"/>
      <c r="AC76" s="70"/>
      <c r="AD76" s="69"/>
      <c r="AE76" s="70"/>
      <c r="AF76" s="69"/>
      <c r="AG76" s="70"/>
      <c r="AH76" s="69"/>
      <c r="AI76" s="70"/>
      <c r="AJ76" s="69"/>
      <c r="AK76" s="72"/>
      <c r="AL76" s="69"/>
      <c r="AM76" s="70"/>
      <c r="AN76" s="72"/>
      <c r="AO76" s="70"/>
      <c r="AP76" s="69"/>
      <c r="AQ76" s="70"/>
      <c r="AR76" s="69"/>
      <c r="AS76" s="70"/>
      <c r="AT76" s="69"/>
      <c r="AU76" s="70"/>
      <c r="AV76" s="69"/>
      <c r="AW76" s="70"/>
      <c r="AX76" s="69"/>
      <c r="AY76" s="70"/>
      <c r="AZ76" s="69"/>
      <c r="BA76" s="70"/>
      <c r="BB76" s="69"/>
      <c r="BC76" s="70"/>
      <c r="BD76" s="69"/>
      <c r="BE76" s="70"/>
      <c r="BF76" s="69"/>
      <c r="BG76" s="70"/>
      <c r="BH76" s="69"/>
      <c r="BI76" s="70"/>
      <c r="BJ76" s="69"/>
      <c r="BK76" s="70"/>
      <c r="BL76" s="27"/>
      <c r="BM76" s="40"/>
      <c r="BN76" s="27"/>
      <c r="BO76" s="40"/>
      <c r="BP76" s="27"/>
      <c r="BQ76" s="40"/>
      <c r="BR76" s="27">
        <v>1</v>
      </c>
      <c r="BS76" s="40">
        <f t="shared" si="209"/>
        <v>1.0271963933545887</v>
      </c>
      <c r="BT76" s="27">
        <f t="shared" si="210"/>
        <v>1.0542661173384322</v>
      </c>
      <c r="BU76" s="40">
        <f t="shared" si="211"/>
        <v>1.0822020169773934</v>
      </c>
      <c r="BV76" s="27">
        <f t="shared" si="212"/>
        <v>1.1112019500182275</v>
      </c>
      <c r="BW76" s="40">
        <f t="shared" si="213"/>
        <v>1.1404333859485123</v>
      </c>
      <c r="BX76" s="27">
        <f t="shared" si="215"/>
        <v>1.169866593252896</v>
      </c>
      <c r="BY76" s="40">
        <f t="shared" si="216"/>
        <v>1.2005870441710396</v>
      </c>
      <c r="BZ76" s="40">
        <f t="shared" si="216"/>
        <v>1.2323343789445789</v>
      </c>
      <c r="CA76" s="59">
        <f t="shared" si="199"/>
        <v>2026</v>
      </c>
    </row>
    <row r="77" spans="1:79" x14ac:dyDescent="0.15">
      <c r="A77" s="43" t="s">
        <v>89</v>
      </c>
      <c r="B77" s="65"/>
      <c r="C77" s="60"/>
      <c r="D77" s="65"/>
      <c r="E77" s="60"/>
      <c r="F77" s="65"/>
      <c r="G77" s="60"/>
      <c r="H77" s="65"/>
      <c r="I77" s="60"/>
      <c r="J77" s="65"/>
      <c r="K77" s="60"/>
      <c r="L77" s="65"/>
      <c r="M77" s="60"/>
      <c r="N77" s="65"/>
      <c r="O77" s="60"/>
      <c r="P77" s="65"/>
      <c r="Q77" s="60"/>
      <c r="R77" s="65"/>
      <c r="S77" s="60"/>
      <c r="T77" s="65"/>
      <c r="U77" s="60"/>
      <c r="V77" s="65"/>
      <c r="W77" s="60"/>
      <c r="X77" s="65"/>
      <c r="Y77" s="60"/>
      <c r="Z77" s="65"/>
      <c r="AA77" s="60"/>
      <c r="AB77" s="65"/>
      <c r="AC77" s="60"/>
      <c r="AD77" s="65"/>
      <c r="AE77" s="60"/>
      <c r="AF77" s="65"/>
      <c r="AG77" s="60"/>
      <c r="AH77" s="65"/>
      <c r="AI77" s="60"/>
      <c r="AJ77" s="65"/>
      <c r="AK77" s="57"/>
      <c r="AL77" s="65"/>
      <c r="AM77" s="60"/>
      <c r="AN77" s="57"/>
      <c r="AO77" s="60"/>
      <c r="AP77" s="65"/>
      <c r="AQ77" s="60"/>
      <c r="AR77" s="65"/>
      <c r="AS77" s="60"/>
      <c r="AT77" s="65"/>
      <c r="AU77" s="60"/>
      <c r="AV77" s="65"/>
      <c r="AW77" s="60"/>
      <c r="AX77" s="65"/>
      <c r="AY77" s="60"/>
      <c r="AZ77" s="65"/>
      <c r="BA77" s="60"/>
      <c r="BB77" s="65"/>
      <c r="BC77" s="60"/>
      <c r="BD77" s="65"/>
      <c r="BE77" s="60"/>
      <c r="BF77" s="65"/>
      <c r="BG77" s="60"/>
      <c r="BH77" s="65"/>
      <c r="BI77" s="60"/>
      <c r="BJ77" s="65"/>
      <c r="BK77" s="60"/>
      <c r="BL77" s="64"/>
      <c r="BM77" s="41"/>
      <c r="BN77" s="64"/>
      <c r="BO77" s="41"/>
      <c r="BP77" s="64"/>
      <c r="BQ77" s="41"/>
      <c r="BR77" s="64"/>
      <c r="BS77" s="41">
        <v>1</v>
      </c>
      <c r="BT77" s="64">
        <f t="shared" si="210"/>
        <v>1.0263530169682937</v>
      </c>
      <c r="BU77" s="41">
        <f t="shared" si="211"/>
        <v>1.0535492764369712</v>
      </c>
      <c r="BV77" s="64">
        <f t="shared" si="212"/>
        <v>1.0817813976052775</v>
      </c>
      <c r="BW77" s="41">
        <f t="shared" si="213"/>
        <v>1.1102388923155357</v>
      </c>
      <c r="BX77" s="64">
        <f t="shared" si="215"/>
        <v>1.1388928162338836</v>
      </c>
      <c r="BY77" s="41">
        <f t="shared" si="216"/>
        <v>1.1687999022759379</v>
      </c>
      <c r="BZ77" s="41">
        <f t="shared" si="216"/>
        <v>1.1997066840548922</v>
      </c>
      <c r="CA77" s="56">
        <f t="shared" si="199"/>
        <v>2027</v>
      </c>
    </row>
    <row r="78" spans="1:79" x14ac:dyDescent="0.15">
      <c r="A78" s="68" t="s">
        <v>90</v>
      </c>
      <c r="B78" s="69"/>
      <c r="C78" s="70"/>
      <c r="D78" s="69"/>
      <c r="E78" s="70"/>
      <c r="F78" s="69"/>
      <c r="G78" s="70"/>
      <c r="H78" s="69"/>
      <c r="I78" s="70"/>
      <c r="J78" s="69"/>
      <c r="K78" s="70"/>
      <c r="L78" s="69"/>
      <c r="M78" s="70"/>
      <c r="N78" s="69"/>
      <c r="O78" s="70"/>
      <c r="P78" s="69"/>
      <c r="Q78" s="70"/>
      <c r="R78" s="69"/>
      <c r="S78" s="70"/>
      <c r="T78" s="69"/>
      <c r="U78" s="70"/>
      <c r="V78" s="69"/>
      <c r="W78" s="70"/>
      <c r="X78" s="69"/>
      <c r="Y78" s="70"/>
      <c r="Z78" s="69"/>
      <c r="AA78" s="70"/>
      <c r="AB78" s="69"/>
      <c r="AC78" s="70"/>
      <c r="AD78" s="69"/>
      <c r="AE78" s="70"/>
      <c r="AF78" s="69"/>
      <c r="AG78" s="70"/>
      <c r="AH78" s="69"/>
      <c r="AI78" s="70"/>
      <c r="AJ78" s="69"/>
      <c r="AK78" s="72"/>
      <c r="AL78" s="69"/>
      <c r="AM78" s="70"/>
      <c r="AN78" s="72"/>
      <c r="AO78" s="70"/>
      <c r="AP78" s="69"/>
      <c r="AQ78" s="70"/>
      <c r="AR78" s="69"/>
      <c r="AS78" s="70"/>
      <c r="AT78" s="69"/>
      <c r="AU78" s="70"/>
      <c r="AV78" s="69"/>
      <c r="AW78" s="70"/>
      <c r="AX78" s="69"/>
      <c r="AY78" s="70"/>
      <c r="AZ78" s="69"/>
      <c r="BA78" s="70"/>
      <c r="BB78" s="69"/>
      <c r="BC78" s="70"/>
      <c r="BD78" s="69"/>
      <c r="BE78" s="70"/>
      <c r="BF78" s="69"/>
      <c r="BG78" s="70"/>
      <c r="BH78" s="69"/>
      <c r="BI78" s="70"/>
      <c r="BJ78" s="69"/>
      <c r="BK78" s="70"/>
      <c r="BL78" s="27"/>
      <c r="BM78" s="40"/>
      <c r="BN78" s="27"/>
      <c r="BO78" s="40"/>
      <c r="BP78" s="27"/>
      <c r="BQ78" s="40"/>
      <c r="BR78" s="27"/>
      <c r="BS78" s="40"/>
      <c r="BT78" s="27">
        <v>1</v>
      </c>
      <c r="BU78" s="40">
        <f t="shared" si="211"/>
        <v>1.0264979583233569</v>
      </c>
      <c r="BV78" s="27">
        <f t="shared" si="212"/>
        <v>1.0540051811809465</v>
      </c>
      <c r="BW78" s="40">
        <f t="shared" si="213"/>
        <v>1.0817319908066618</v>
      </c>
      <c r="BX78" s="27">
        <f t="shared" si="215"/>
        <v>1.1096501860519856</v>
      </c>
      <c r="BY78" s="40">
        <f t="shared" si="216"/>
        <v>1.1387893667701325</v>
      </c>
      <c r="BZ78" s="40">
        <f t="shared" si="216"/>
        <v>1.1689025746703234</v>
      </c>
      <c r="CA78" s="59">
        <f t="shared" si="199"/>
        <v>2028</v>
      </c>
    </row>
    <row r="79" spans="1:79" x14ac:dyDescent="0.15">
      <c r="A79" s="43" t="s">
        <v>91</v>
      </c>
      <c r="B79" s="65"/>
      <c r="C79" s="60"/>
      <c r="D79" s="65"/>
      <c r="E79" s="60"/>
      <c r="F79" s="65"/>
      <c r="G79" s="60"/>
      <c r="H79" s="65"/>
      <c r="I79" s="60"/>
      <c r="J79" s="65"/>
      <c r="K79" s="60"/>
      <c r="L79" s="65"/>
      <c r="M79" s="60"/>
      <c r="N79" s="65"/>
      <c r="O79" s="60"/>
      <c r="P79" s="65"/>
      <c r="Q79" s="60"/>
      <c r="R79" s="65"/>
      <c r="S79" s="60"/>
      <c r="T79" s="65"/>
      <c r="U79" s="60"/>
      <c r="V79" s="65"/>
      <c r="W79" s="60"/>
      <c r="X79" s="65"/>
      <c r="Y79" s="60"/>
      <c r="Z79" s="65"/>
      <c r="AA79" s="60"/>
      <c r="AB79" s="65"/>
      <c r="AC79" s="60"/>
      <c r="AD79" s="65"/>
      <c r="AE79" s="60"/>
      <c r="AF79" s="65"/>
      <c r="AG79" s="60"/>
      <c r="AH79" s="65"/>
      <c r="AI79" s="60"/>
      <c r="AJ79" s="65"/>
      <c r="AK79" s="57"/>
      <c r="AL79" s="65"/>
      <c r="AM79" s="60"/>
      <c r="AN79" s="57"/>
      <c r="AO79" s="60"/>
      <c r="AP79" s="65"/>
      <c r="AQ79" s="60"/>
      <c r="AR79" s="65"/>
      <c r="AS79" s="60"/>
      <c r="AT79" s="65"/>
      <c r="AU79" s="60"/>
      <c r="AV79" s="65"/>
      <c r="AW79" s="60"/>
      <c r="AX79" s="65"/>
      <c r="AY79" s="60"/>
      <c r="AZ79" s="65"/>
      <c r="BA79" s="60"/>
      <c r="BB79" s="65"/>
      <c r="BC79" s="60"/>
      <c r="BD79" s="65"/>
      <c r="BE79" s="60"/>
      <c r="BF79" s="65"/>
      <c r="BG79" s="60"/>
      <c r="BH79" s="65"/>
      <c r="BI79" s="60"/>
      <c r="BJ79" s="65"/>
      <c r="BK79" s="60"/>
      <c r="BL79" s="64"/>
      <c r="BM79" s="41"/>
      <c r="BN79" s="64"/>
      <c r="BO79" s="41"/>
      <c r="BP79" s="64"/>
      <c r="BQ79" s="41"/>
      <c r="BR79" s="64"/>
      <c r="BS79" s="41"/>
      <c r="BT79" s="64"/>
      <c r="BU79" s="41">
        <v>1</v>
      </c>
      <c r="BV79" s="64">
        <f t="shared" si="212"/>
        <v>1.0267971530138442</v>
      </c>
      <c r="BW79" s="41">
        <f t="shared" si="213"/>
        <v>1.0538082243958109</v>
      </c>
      <c r="BX79" s="64">
        <f t="shared" si="215"/>
        <v>1.0810057409801832</v>
      </c>
      <c r="BY79" s="41">
        <f t="shared" si="216"/>
        <v>1.1093927245897188</v>
      </c>
      <c r="BZ79" s="41">
        <f t="shared" si="216"/>
        <v>1.1387285919005283</v>
      </c>
      <c r="CA79" s="56">
        <f t="shared" si="199"/>
        <v>2029</v>
      </c>
    </row>
    <row r="80" spans="1:79" x14ac:dyDescent="0.15">
      <c r="A80" s="44" t="s">
        <v>92</v>
      </c>
      <c r="B80" s="69"/>
      <c r="C80" s="70"/>
      <c r="D80" s="69"/>
      <c r="E80" s="70"/>
      <c r="F80" s="69"/>
      <c r="G80" s="70"/>
      <c r="H80" s="69"/>
      <c r="I80" s="70"/>
      <c r="J80" s="69"/>
      <c r="K80" s="70"/>
      <c r="L80" s="69"/>
      <c r="M80" s="70"/>
      <c r="N80" s="69"/>
      <c r="O80" s="70"/>
      <c r="P80" s="69"/>
      <c r="Q80" s="70"/>
      <c r="R80" s="69"/>
      <c r="S80" s="70"/>
      <c r="T80" s="69"/>
      <c r="U80" s="70"/>
      <c r="V80" s="69"/>
      <c r="W80" s="70"/>
      <c r="X80" s="69"/>
      <c r="Y80" s="70"/>
      <c r="Z80" s="69"/>
      <c r="AA80" s="70"/>
      <c r="AB80" s="69"/>
      <c r="AC80" s="70"/>
      <c r="AD80" s="69"/>
      <c r="AE80" s="70"/>
      <c r="AF80" s="69"/>
      <c r="AG80" s="70"/>
      <c r="AH80" s="69"/>
      <c r="AI80" s="70"/>
      <c r="AJ80" s="69"/>
      <c r="AK80" s="72"/>
      <c r="AL80" s="69"/>
      <c r="AM80" s="70"/>
      <c r="AN80" s="72"/>
      <c r="AO80" s="70"/>
      <c r="AP80" s="69"/>
      <c r="AQ80" s="70"/>
      <c r="AR80" s="69"/>
      <c r="AS80" s="70"/>
      <c r="AT80" s="69"/>
      <c r="AU80" s="70"/>
      <c r="AV80" s="69"/>
      <c r="AW80" s="70"/>
      <c r="AX80" s="69"/>
      <c r="AY80" s="70"/>
      <c r="AZ80" s="69"/>
      <c r="BA80" s="70"/>
      <c r="BB80" s="69"/>
      <c r="BC80" s="70"/>
      <c r="BD80" s="69"/>
      <c r="BE80" s="70"/>
      <c r="BF80" s="69"/>
      <c r="BG80" s="70"/>
      <c r="BH80" s="69"/>
      <c r="BI80" s="70"/>
      <c r="BJ80" s="69"/>
      <c r="BK80" s="70"/>
      <c r="BL80" s="27"/>
      <c r="BM80" s="40"/>
      <c r="BN80" s="27"/>
      <c r="BO80" s="40"/>
      <c r="BP80" s="27"/>
      <c r="BQ80" s="40"/>
      <c r="BR80" s="27"/>
      <c r="BS80" s="40"/>
      <c r="BT80" s="27"/>
      <c r="BU80" s="40"/>
      <c r="BV80" s="27">
        <v>1</v>
      </c>
      <c r="BW80" s="40">
        <f t="shared" si="213"/>
        <v>1.0263061416782118</v>
      </c>
      <c r="BX80" s="27">
        <f t="shared" si="215"/>
        <v>1.0527938627480866</v>
      </c>
      <c r="BY80" s="40">
        <f t="shared" si="216"/>
        <v>1.0804400083633274</v>
      </c>
      <c r="BZ80" s="40">
        <f t="shared" si="216"/>
        <v>1.1090102738969854</v>
      </c>
      <c r="CA80" s="59">
        <f t="shared" si="199"/>
        <v>2030</v>
      </c>
    </row>
    <row r="81" spans="1:79" x14ac:dyDescent="0.15">
      <c r="A81" s="43" t="s">
        <v>93</v>
      </c>
      <c r="B81" s="65"/>
      <c r="C81" s="60"/>
      <c r="D81" s="65"/>
      <c r="E81" s="60"/>
      <c r="F81" s="65"/>
      <c r="G81" s="60"/>
      <c r="H81" s="65"/>
      <c r="I81" s="60"/>
      <c r="J81" s="65"/>
      <c r="K81" s="60"/>
      <c r="L81" s="65"/>
      <c r="M81" s="60"/>
      <c r="N81" s="65"/>
      <c r="O81" s="60"/>
      <c r="P81" s="65"/>
      <c r="Q81" s="60"/>
      <c r="R81" s="65"/>
      <c r="S81" s="60"/>
      <c r="T81" s="65"/>
      <c r="U81" s="60"/>
      <c r="V81" s="65"/>
      <c r="W81" s="60"/>
      <c r="X81" s="65"/>
      <c r="Y81" s="60"/>
      <c r="Z81" s="65"/>
      <c r="AA81" s="60"/>
      <c r="AB81" s="65"/>
      <c r="AC81" s="60"/>
      <c r="AD81" s="65"/>
      <c r="AE81" s="60"/>
      <c r="AF81" s="65"/>
      <c r="AG81" s="60"/>
      <c r="AH81" s="65"/>
      <c r="AI81" s="60"/>
      <c r="AJ81" s="65"/>
      <c r="AK81" s="57"/>
      <c r="AL81" s="65"/>
      <c r="AM81" s="60"/>
      <c r="AN81" s="57"/>
      <c r="AO81" s="60"/>
      <c r="AP81" s="65"/>
      <c r="AQ81" s="60"/>
      <c r="AR81" s="65"/>
      <c r="AS81" s="60"/>
      <c r="AT81" s="65"/>
      <c r="AU81" s="60"/>
      <c r="AV81" s="65"/>
      <c r="AW81" s="60"/>
      <c r="AX81" s="65"/>
      <c r="AY81" s="60"/>
      <c r="AZ81" s="65"/>
      <c r="BA81" s="60"/>
      <c r="BB81" s="65"/>
      <c r="BC81" s="60"/>
      <c r="BD81" s="65"/>
      <c r="BE81" s="60"/>
      <c r="BF81" s="65"/>
      <c r="BG81" s="60"/>
      <c r="BH81" s="65"/>
      <c r="BI81" s="60"/>
      <c r="BJ81" s="65"/>
      <c r="BK81" s="60"/>
      <c r="BL81" s="64"/>
      <c r="BM81" s="41"/>
      <c r="BN81" s="64"/>
      <c r="BO81" s="41"/>
      <c r="BP81" s="64"/>
      <c r="BQ81" s="41"/>
      <c r="BR81" s="64"/>
      <c r="BS81" s="41"/>
      <c r="BT81" s="64"/>
      <c r="BU81" s="41"/>
      <c r="BV81" s="64"/>
      <c r="BW81" s="41">
        <v>1</v>
      </c>
      <c r="BX81" s="64">
        <f t="shared" si="215"/>
        <v>1.0258087913481275</v>
      </c>
      <c r="BY81" s="41">
        <f t="shared" si="216"/>
        <v>1.0527463146587004</v>
      </c>
      <c r="BZ81" s="41">
        <f t="shared" si="216"/>
        <v>1.0805842709696116</v>
      </c>
      <c r="CA81" s="56">
        <f t="shared" si="199"/>
        <v>2031</v>
      </c>
    </row>
    <row r="82" spans="1:79" x14ac:dyDescent="0.15">
      <c r="A82" s="68" t="s">
        <v>94</v>
      </c>
      <c r="B82" s="69"/>
      <c r="C82" s="70"/>
      <c r="D82" s="69"/>
      <c r="E82" s="70"/>
      <c r="F82" s="69"/>
      <c r="G82" s="70"/>
      <c r="H82" s="69"/>
      <c r="I82" s="70"/>
      <c r="J82" s="69"/>
      <c r="K82" s="70"/>
      <c r="L82" s="69"/>
      <c r="M82" s="70"/>
      <c r="N82" s="69"/>
      <c r="O82" s="70"/>
      <c r="P82" s="69"/>
      <c r="Q82" s="70"/>
      <c r="R82" s="69"/>
      <c r="S82" s="70"/>
      <c r="T82" s="69"/>
      <c r="U82" s="70"/>
      <c r="V82" s="69"/>
      <c r="W82" s="70"/>
      <c r="X82" s="69"/>
      <c r="Y82" s="70"/>
      <c r="Z82" s="69"/>
      <c r="AA82" s="70"/>
      <c r="AB82" s="69"/>
      <c r="AC82" s="70"/>
      <c r="AD82" s="69"/>
      <c r="AE82" s="70"/>
      <c r="AF82" s="69"/>
      <c r="AG82" s="70"/>
      <c r="AH82" s="69"/>
      <c r="AI82" s="70"/>
      <c r="AJ82" s="69"/>
      <c r="AK82" s="72"/>
      <c r="AL82" s="69"/>
      <c r="AM82" s="70"/>
      <c r="AN82" s="72"/>
      <c r="AO82" s="70"/>
      <c r="AP82" s="69"/>
      <c r="AQ82" s="70"/>
      <c r="AR82" s="69"/>
      <c r="AS82" s="70"/>
      <c r="AT82" s="69"/>
      <c r="AU82" s="70"/>
      <c r="AV82" s="69"/>
      <c r="AW82" s="70"/>
      <c r="AX82" s="69"/>
      <c r="AY82" s="70"/>
      <c r="AZ82" s="69"/>
      <c r="BA82" s="70"/>
      <c r="BB82" s="69"/>
      <c r="BC82" s="70"/>
      <c r="BD82" s="69"/>
      <c r="BE82" s="70"/>
      <c r="BF82" s="69"/>
      <c r="BG82" s="70"/>
      <c r="BH82" s="69"/>
      <c r="BI82" s="70"/>
      <c r="BJ82" s="69"/>
      <c r="BK82" s="70"/>
      <c r="BL82" s="27"/>
      <c r="BM82" s="40"/>
      <c r="BN82" s="27"/>
      <c r="BO82" s="40"/>
      <c r="BP82" s="27"/>
      <c r="BQ82" s="40"/>
      <c r="BR82" s="27"/>
      <c r="BS82" s="40"/>
      <c r="BT82" s="27"/>
      <c r="BU82" s="40"/>
      <c r="BV82" s="27"/>
      <c r="BW82" s="40"/>
      <c r="BX82" s="27">
        <v>1</v>
      </c>
      <c r="BY82" s="40">
        <f>BX82*BY$6</f>
        <v>1.0262597898728976</v>
      </c>
      <c r="BZ82" s="40">
        <f>BY82*BZ$6</f>
        <v>1.0533973583415068</v>
      </c>
      <c r="CA82" s="59">
        <f t="shared" ref="CA82:CA84" si="217">+CA81+1</f>
        <v>2032</v>
      </c>
    </row>
    <row r="83" spans="1:79" x14ac:dyDescent="0.15">
      <c r="A83" s="43" t="s">
        <v>97</v>
      </c>
      <c r="B83" s="65"/>
      <c r="C83" s="60"/>
      <c r="D83" s="65"/>
      <c r="E83" s="60"/>
      <c r="F83" s="65"/>
      <c r="G83" s="60"/>
      <c r="H83" s="65"/>
      <c r="I83" s="60"/>
      <c r="J83" s="65"/>
      <c r="K83" s="60"/>
      <c r="L83" s="65"/>
      <c r="M83" s="60"/>
      <c r="N83" s="65"/>
      <c r="O83" s="60"/>
      <c r="P83" s="65"/>
      <c r="Q83" s="60"/>
      <c r="R83" s="65"/>
      <c r="S83" s="60"/>
      <c r="T83" s="65"/>
      <c r="U83" s="60"/>
      <c r="V83" s="65"/>
      <c r="W83" s="60"/>
      <c r="X83" s="65"/>
      <c r="Y83" s="60"/>
      <c r="Z83" s="65"/>
      <c r="AA83" s="60"/>
      <c r="AB83" s="65"/>
      <c r="AC83" s="60"/>
      <c r="AD83" s="65"/>
      <c r="AE83" s="60"/>
      <c r="AF83" s="65"/>
      <c r="AG83" s="60"/>
      <c r="AH83" s="65"/>
      <c r="AI83" s="60"/>
      <c r="AJ83" s="65"/>
      <c r="AK83" s="57"/>
      <c r="AL83" s="65"/>
      <c r="AM83" s="60"/>
      <c r="AN83" s="57"/>
      <c r="AO83" s="60"/>
      <c r="AP83" s="65"/>
      <c r="AQ83" s="60"/>
      <c r="AR83" s="65"/>
      <c r="AS83" s="60"/>
      <c r="AT83" s="65"/>
      <c r="AU83" s="60"/>
      <c r="AV83" s="65"/>
      <c r="AW83" s="60"/>
      <c r="AX83" s="65"/>
      <c r="AY83" s="60"/>
      <c r="AZ83" s="65"/>
      <c r="BA83" s="60"/>
      <c r="BB83" s="65"/>
      <c r="BC83" s="60"/>
      <c r="BD83" s="65"/>
      <c r="BE83" s="60"/>
      <c r="BF83" s="65"/>
      <c r="BG83" s="60"/>
      <c r="BH83" s="65"/>
      <c r="BI83" s="60"/>
      <c r="BJ83" s="65"/>
      <c r="BK83" s="60"/>
      <c r="BL83" s="64"/>
      <c r="BM83" s="41"/>
      <c r="BN83" s="64"/>
      <c r="BO83" s="41"/>
      <c r="BP83" s="64"/>
      <c r="BQ83" s="41"/>
      <c r="BR83" s="64"/>
      <c r="BS83" s="41"/>
      <c r="BT83" s="64"/>
      <c r="BU83" s="41"/>
      <c r="BV83" s="64"/>
      <c r="BW83" s="41"/>
      <c r="BX83" s="64"/>
      <c r="BY83" s="41">
        <v>1</v>
      </c>
      <c r="BZ83" s="104">
        <f>BY83*BZ$6</f>
        <v>1.0264431762175641</v>
      </c>
      <c r="CA83" s="56">
        <f t="shared" si="217"/>
        <v>2033</v>
      </c>
    </row>
    <row r="84" spans="1:79" x14ac:dyDescent="0.15">
      <c r="A84" s="43" t="s">
        <v>100</v>
      </c>
      <c r="B84" s="65"/>
      <c r="C84" s="60"/>
      <c r="D84" s="65"/>
      <c r="E84" s="60"/>
      <c r="F84" s="65"/>
      <c r="G84" s="60"/>
      <c r="H84" s="65"/>
      <c r="I84" s="60"/>
      <c r="J84" s="65"/>
      <c r="K84" s="60"/>
      <c r="L84" s="65"/>
      <c r="M84" s="60"/>
      <c r="N84" s="65"/>
      <c r="O84" s="60"/>
      <c r="P84" s="65"/>
      <c r="Q84" s="60"/>
      <c r="R84" s="65"/>
      <c r="S84" s="60"/>
      <c r="T84" s="65"/>
      <c r="U84" s="60"/>
      <c r="V84" s="65"/>
      <c r="W84" s="60"/>
      <c r="X84" s="65"/>
      <c r="Y84" s="60"/>
      <c r="Z84" s="65"/>
      <c r="AA84" s="60"/>
      <c r="AB84" s="65"/>
      <c r="AC84" s="60"/>
      <c r="AD84" s="65"/>
      <c r="AE84" s="60"/>
      <c r="AF84" s="65"/>
      <c r="AG84" s="60"/>
      <c r="AH84" s="65"/>
      <c r="AI84" s="60"/>
      <c r="AJ84" s="65"/>
      <c r="AK84" s="57"/>
      <c r="AL84" s="65"/>
      <c r="AM84" s="60"/>
      <c r="AN84" s="57"/>
      <c r="AO84" s="60"/>
      <c r="AP84" s="65"/>
      <c r="AQ84" s="60"/>
      <c r="AR84" s="65"/>
      <c r="AS84" s="60"/>
      <c r="AT84" s="65"/>
      <c r="AU84" s="60"/>
      <c r="AV84" s="65"/>
      <c r="AW84" s="60"/>
      <c r="AX84" s="65"/>
      <c r="AY84" s="60"/>
      <c r="AZ84" s="65"/>
      <c r="BA84" s="60"/>
      <c r="BB84" s="65"/>
      <c r="BC84" s="60"/>
      <c r="BD84" s="65"/>
      <c r="BE84" s="60"/>
      <c r="BF84" s="65"/>
      <c r="BG84" s="60"/>
      <c r="BH84" s="65"/>
      <c r="BI84" s="60"/>
      <c r="BJ84" s="65"/>
      <c r="BK84" s="60"/>
      <c r="BL84" s="64"/>
      <c r="BM84" s="41"/>
      <c r="BN84" s="64"/>
      <c r="BO84" s="41"/>
      <c r="BP84" s="64"/>
      <c r="BQ84" s="41"/>
      <c r="BR84" s="64"/>
      <c r="BS84" s="41"/>
      <c r="BT84" s="64"/>
      <c r="BU84" s="41"/>
      <c r="BV84" s="64"/>
      <c r="BW84" s="41"/>
      <c r="BX84" s="64"/>
      <c r="BY84" s="41"/>
      <c r="BZ84" s="105">
        <v>1</v>
      </c>
      <c r="CA84" s="56">
        <f t="shared" si="217"/>
        <v>2034</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94"/>
  <sheetViews>
    <sheetView zoomScaleNormal="100" workbookViewId="0">
      <selection activeCell="G46" sqref="G46:K51"/>
    </sheetView>
  </sheetViews>
  <sheetFormatPr defaultRowHeight="12" x14ac:dyDescent="0.15"/>
  <cols>
    <col min="2" max="2" width="9" customWidth="1"/>
    <col min="3" max="3" width="16" bestFit="1" customWidth="1"/>
    <col min="4" max="4" width="9" customWidth="1"/>
    <col min="5" max="5" width="9" style="5"/>
    <col min="6" max="6" width="9.875" style="5" bestFit="1" customWidth="1"/>
    <col min="11" max="11" width="19.375" customWidth="1"/>
  </cols>
  <sheetData>
    <row r="1" spans="1:8" x14ac:dyDescent="0.15">
      <c r="A1" s="80" t="s">
        <v>0</v>
      </c>
      <c r="C1" s="84" t="s">
        <v>75</v>
      </c>
      <c r="D1" s="83"/>
      <c r="E1" s="85"/>
      <c r="F1" s="86" t="s">
        <v>98</v>
      </c>
      <c r="G1" s="83"/>
      <c r="H1" s="83"/>
    </row>
    <row r="2" spans="1:8" hidden="1" x14ac:dyDescent="0.15">
      <c r="A2" s="2">
        <v>1959</v>
      </c>
      <c r="B2" s="3">
        <v>1</v>
      </c>
      <c r="C2" s="81"/>
      <c r="D2" s="79">
        <v>1.04</v>
      </c>
      <c r="H2" t="s">
        <v>74</v>
      </c>
    </row>
    <row r="3" spans="1:8" hidden="1" x14ac:dyDescent="0.15">
      <c r="A3" s="2">
        <v>1960</v>
      </c>
      <c r="B3" s="3">
        <f t="shared" ref="B3:B34" si="0">B2*D3</f>
        <v>1.0429999999999999</v>
      </c>
      <c r="C3" s="81"/>
      <c r="D3" s="79">
        <v>1.0429999999999999</v>
      </c>
    </row>
    <row r="4" spans="1:8" hidden="1" x14ac:dyDescent="0.15">
      <c r="A4" s="2">
        <v>1961</v>
      </c>
      <c r="B4" s="3">
        <f t="shared" si="0"/>
        <v>1.076376</v>
      </c>
      <c r="C4" s="81"/>
      <c r="D4" s="79">
        <v>1.032</v>
      </c>
    </row>
    <row r="5" spans="1:8" hidden="1" x14ac:dyDescent="0.15">
      <c r="A5" s="2">
        <v>1962</v>
      </c>
      <c r="B5" s="3">
        <f t="shared" si="0"/>
        <v>1.11943104</v>
      </c>
      <c r="C5" s="81"/>
      <c r="D5" s="79">
        <v>1.04</v>
      </c>
    </row>
    <row r="6" spans="1:8" hidden="1" x14ac:dyDescent="0.15">
      <c r="A6" s="2">
        <v>1963</v>
      </c>
      <c r="B6" s="3">
        <f t="shared" si="0"/>
        <v>1.1586111263999999</v>
      </c>
      <c r="C6" s="81"/>
      <c r="D6" s="79">
        <v>1.0349999999999999</v>
      </c>
    </row>
    <row r="7" spans="1:8" hidden="1" x14ac:dyDescent="0.15">
      <c r="A7" s="2">
        <v>1964</v>
      </c>
      <c r="B7" s="3">
        <f t="shared" si="0"/>
        <v>1.2107486270879997</v>
      </c>
      <c r="C7" s="81"/>
      <c r="D7" s="79">
        <v>1.0449999999999999</v>
      </c>
    </row>
    <row r="8" spans="1:8" hidden="1" x14ac:dyDescent="0.15">
      <c r="A8" s="2">
        <v>1965</v>
      </c>
      <c r="B8" s="3">
        <f t="shared" si="0"/>
        <v>1.2519140804089917</v>
      </c>
      <c r="C8" s="81"/>
      <c r="D8" s="79">
        <v>1.034</v>
      </c>
    </row>
    <row r="9" spans="1:8" hidden="1" x14ac:dyDescent="0.15">
      <c r="A9" s="2">
        <v>1966</v>
      </c>
      <c r="B9" s="3">
        <f t="shared" si="0"/>
        <v>1.3270289252335312</v>
      </c>
      <c r="C9" s="81"/>
      <c r="D9" s="79">
        <v>1.06</v>
      </c>
    </row>
    <row r="10" spans="1:8" hidden="1" x14ac:dyDescent="0.15">
      <c r="A10" s="2">
        <v>1967</v>
      </c>
      <c r="B10" s="3">
        <f t="shared" si="0"/>
        <v>1.3920533425699742</v>
      </c>
      <c r="C10" s="81"/>
      <c r="D10" s="79">
        <v>1.0489999999999999</v>
      </c>
    </row>
    <row r="11" spans="1:8" hidden="1" x14ac:dyDescent="0.15">
      <c r="A11" s="2">
        <v>1968</v>
      </c>
      <c r="B11" s="3">
        <f t="shared" si="0"/>
        <v>1.4672242230687529</v>
      </c>
      <c r="C11" s="81"/>
      <c r="D11" s="79">
        <v>1.054</v>
      </c>
    </row>
    <row r="12" spans="1:8" hidden="1" x14ac:dyDescent="0.15">
      <c r="A12" s="2">
        <v>1969</v>
      </c>
      <c r="B12" s="3">
        <f t="shared" si="0"/>
        <v>1.5508560037836716</v>
      </c>
      <c r="C12" s="81"/>
      <c r="D12" s="79">
        <v>1.0569999999999999</v>
      </c>
    </row>
    <row r="13" spans="1:8" hidden="1" x14ac:dyDescent="0.15">
      <c r="A13" s="4">
        <v>1970</v>
      </c>
      <c r="B13" s="3">
        <f t="shared" si="0"/>
        <v>1.6578650680447449</v>
      </c>
      <c r="C13" s="81"/>
      <c r="D13" s="79">
        <v>1.069</v>
      </c>
    </row>
    <row r="14" spans="1:8" hidden="1" x14ac:dyDescent="0.15">
      <c r="A14" s="4">
        <v>1971</v>
      </c>
      <c r="B14" s="3">
        <f t="shared" si="0"/>
        <v>1.7623105673315638</v>
      </c>
      <c r="C14" s="81"/>
      <c r="D14" s="79">
        <v>1.0629999999999999</v>
      </c>
    </row>
    <row r="15" spans="1:8" hidden="1" x14ac:dyDescent="0.15">
      <c r="A15" s="4">
        <v>1972</v>
      </c>
      <c r="B15" s="3">
        <f t="shared" si="0"/>
        <v>1.8627622696694628</v>
      </c>
      <c r="C15" s="81"/>
      <c r="D15" s="79">
        <v>1.0569999999999999</v>
      </c>
    </row>
    <row r="16" spans="1:8" hidden="1" x14ac:dyDescent="0.15">
      <c r="A16" s="4">
        <v>1973</v>
      </c>
      <c r="B16" s="3">
        <f t="shared" si="0"/>
        <v>1.9689397190406221</v>
      </c>
      <c r="C16" s="81"/>
      <c r="D16" s="79">
        <v>1.0569999999999999</v>
      </c>
    </row>
    <row r="17" spans="1:4" hidden="1" x14ac:dyDescent="0.15">
      <c r="A17" s="4">
        <v>1974</v>
      </c>
      <c r="B17" s="3">
        <f t="shared" si="0"/>
        <v>2.110703378811547</v>
      </c>
      <c r="C17" s="81"/>
      <c r="D17" s="79">
        <v>1.0720000000000001</v>
      </c>
    </row>
    <row r="18" spans="1:4" hidden="1" x14ac:dyDescent="0.15">
      <c r="A18" s="4">
        <v>1975</v>
      </c>
      <c r="B18" s="3">
        <f t="shared" si="0"/>
        <v>2.3386593437231942</v>
      </c>
      <c r="C18" s="81"/>
      <c r="D18" s="79">
        <v>1.1080000000000001</v>
      </c>
    </row>
    <row r="19" spans="1:4" hidden="1" x14ac:dyDescent="0.15">
      <c r="A19" s="4">
        <v>1976</v>
      </c>
      <c r="B19" s="3">
        <f t="shared" si="0"/>
        <v>2.5491386846582818</v>
      </c>
      <c r="C19" s="81"/>
      <c r="D19" s="79">
        <v>1.0900000000000001</v>
      </c>
    </row>
    <row r="20" spans="1:4" hidden="1" x14ac:dyDescent="0.15">
      <c r="A20" s="4" t="s">
        <v>25</v>
      </c>
      <c r="B20" s="3">
        <f t="shared" si="0"/>
        <v>2.6026705970361053</v>
      </c>
      <c r="C20" s="81"/>
      <c r="D20" s="79">
        <v>1.0209999999999999</v>
      </c>
    </row>
    <row r="21" spans="1:4" hidden="1" x14ac:dyDescent="0.15">
      <c r="A21" s="4">
        <v>1977</v>
      </c>
      <c r="B21" s="3">
        <f t="shared" si="0"/>
        <v>2.8238975977841743</v>
      </c>
      <c r="C21" s="81"/>
      <c r="D21" s="79">
        <v>1.085</v>
      </c>
    </row>
    <row r="22" spans="1:4" hidden="1" x14ac:dyDescent="0.15">
      <c r="A22" s="4">
        <v>1978</v>
      </c>
      <c r="B22" s="3">
        <f t="shared" si="0"/>
        <v>3.04416161041134</v>
      </c>
      <c r="C22" s="81"/>
      <c r="D22" s="79">
        <v>1.0780000000000001</v>
      </c>
    </row>
    <row r="23" spans="1:4" hidden="1" x14ac:dyDescent="0.15">
      <c r="A23" s="4">
        <v>1979</v>
      </c>
      <c r="B23" s="3">
        <f t="shared" si="0"/>
        <v>3.3333569634004174</v>
      </c>
      <c r="C23" s="81"/>
      <c r="D23" s="79">
        <v>1.095</v>
      </c>
    </row>
    <row r="24" spans="1:4" hidden="1" x14ac:dyDescent="0.15">
      <c r="A24" s="4">
        <v>1980</v>
      </c>
      <c r="B24" s="3">
        <f t="shared" si="0"/>
        <v>3.6900261584842622</v>
      </c>
      <c r="C24" s="81"/>
      <c r="D24" s="79">
        <v>1.107</v>
      </c>
    </row>
    <row r="25" spans="1:4" hidden="1" x14ac:dyDescent="0.15">
      <c r="A25" s="4">
        <v>1981</v>
      </c>
      <c r="B25" s="3">
        <f t="shared" si="0"/>
        <v>4.0627188004911723</v>
      </c>
      <c r="C25" s="81"/>
      <c r="D25" s="79">
        <v>1.101</v>
      </c>
    </row>
    <row r="26" spans="1:4" hidden="1" x14ac:dyDescent="0.15">
      <c r="A26" s="4">
        <v>1982</v>
      </c>
      <c r="B26" s="3">
        <f t="shared" si="0"/>
        <v>4.3796108669294842</v>
      </c>
      <c r="C26" s="81"/>
      <c r="D26" s="79">
        <v>1.0780000000000001</v>
      </c>
    </row>
    <row r="27" spans="1:4" hidden="1" x14ac:dyDescent="0.15">
      <c r="A27" s="4">
        <v>1983</v>
      </c>
      <c r="B27" s="3">
        <f t="shared" si="0"/>
        <v>4.6599059624129717</v>
      </c>
      <c r="C27" s="81"/>
      <c r="D27" s="79">
        <v>1.0640000000000001</v>
      </c>
    </row>
    <row r="28" spans="1:4" hidden="1" x14ac:dyDescent="0.15">
      <c r="A28" s="4">
        <v>1984</v>
      </c>
      <c r="B28" s="3">
        <f t="shared" si="0"/>
        <v>4.9115408843832729</v>
      </c>
      <c r="C28" s="81"/>
      <c r="D28" s="79">
        <v>1.054</v>
      </c>
    </row>
    <row r="29" spans="1:4" hidden="1" x14ac:dyDescent="0.15">
      <c r="A29" s="4">
        <v>1985</v>
      </c>
      <c r="B29" s="3">
        <f t="shared" si="0"/>
        <v>5.0785332744523046</v>
      </c>
      <c r="C29" s="81"/>
      <c r="D29" s="79">
        <v>1.034</v>
      </c>
    </row>
    <row r="30" spans="1:4" hidden="1" x14ac:dyDescent="0.15">
      <c r="A30" s="4">
        <v>1986</v>
      </c>
      <c r="B30" s="3">
        <f t="shared" si="0"/>
        <v>5.2308892726858742</v>
      </c>
      <c r="C30" s="81"/>
      <c r="D30" s="79">
        <v>1.03</v>
      </c>
    </row>
    <row r="31" spans="1:4" hidden="1" x14ac:dyDescent="0.15">
      <c r="A31" s="4">
        <v>1987</v>
      </c>
      <c r="B31" s="3">
        <f t="shared" si="0"/>
        <v>5.4453557328659947</v>
      </c>
      <c r="C31" s="81"/>
      <c r="D31" s="79">
        <v>1.0409999999999999</v>
      </c>
    </row>
    <row r="32" spans="1:4" hidden="1" x14ac:dyDescent="0.15">
      <c r="A32" s="4">
        <v>1988</v>
      </c>
      <c r="B32" s="3">
        <f t="shared" si="0"/>
        <v>5.7339595867078925</v>
      </c>
      <c r="C32" s="81"/>
      <c r="D32" s="79">
        <v>1.0529999999999999</v>
      </c>
    </row>
    <row r="33" spans="1:34" hidden="1" x14ac:dyDescent="0.15">
      <c r="A33" s="4">
        <v>1989</v>
      </c>
      <c r="B33" s="3">
        <f t="shared" si="0"/>
        <v>6.0091896468698716</v>
      </c>
      <c r="C33" s="81"/>
      <c r="D33" s="79">
        <v>1.048</v>
      </c>
    </row>
    <row r="34" spans="1:34" hidden="1" x14ac:dyDescent="0.15">
      <c r="A34" s="4">
        <v>1990</v>
      </c>
      <c r="B34" s="3">
        <f t="shared" si="0"/>
        <v>6.2796031809790156</v>
      </c>
      <c r="C34" s="81"/>
      <c r="D34" s="79">
        <v>1.0449999999999999</v>
      </c>
    </row>
    <row r="35" spans="1:34" hidden="1" x14ac:dyDescent="0.15">
      <c r="A35" s="4">
        <v>1991</v>
      </c>
      <c r="B35" s="3">
        <f t="shared" ref="B35:B66" si="1">B34*D35</f>
        <v>6.5056688954942601</v>
      </c>
      <c r="C35" s="81"/>
      <c r="D35" s="79">
        <v>1.036</v>
      </c>
    </row>
    <row r="36" spans="1:34" hidden="1" x14ac:dyDescent="0.15">
      <c r="A36" s="4">
        <v>1992</v>
      </c>
      <c r="B36" s="3">
        <f t="shared" si="1"/>
        <v>6.8439636780599615</v>
      </c>
      <c r="C36" s="81"/>
      <c r="D36" s="79">
        <v>1.052</v>
      </c>
    </row>
    <row r="37" spans="1:34" hidden="1" x14ac:dyDescent="0.15">
      <c r="A37" s="4">
        <v>1993</v>
      </c>
      <c r="B37" s="3">
        <f t="shared" si="1"/>
        <v>7.1314101525384803</v>
      </c>
      <c r="C37" s="81"/>
      <c r="D37" s="79">
        <v>1.042</v>
      </c>
    </row>
    <row r="38" spans="1:34" hidden="1" x14ac:dyDescent="0.15">
      <c r="A38" s="4">
        <v>1994</v>
      </c>
      <c r="B38" s="3">
        <f t="shared" si="1"/>
        <v>7.3524838672671722</v>
      </c>
      <c r="C38" s="81"/>
      <c r="D38" s="79">
        <v>1.0309999999999999</v>
      </c>
    </row>
    <row r="39" spans="1:34" hidden="1" x14ac:dyDescent="0.15">
      <c r="A39" s="4">
        <v>1995</v>
      </c>
      <c r="B39" s="3">
        <f t="shared" si="1"/>
        <v>7.5436484478161185</v>
      </c>
      <c r="C39" s="81"/>
      <c r="D39" s="79">
        <v>1.026</v>
      </c>
    </row>
    <row r="40" spans="1:34" hidden="1" x14ac:dyDescent="0.15">
      <c r="A40" s="4">
        <v>1996</v>
      </c>
      <c r="B40" s="3">
        <f t="shared" si="1"/>
        <v>7.7322396590115208</v>
      </c>
      <c r="C40" s="81"/>
      <c r="D40" s="79">
        <v>1.0249999999999999</v>
      </c>
    </row>
    <row r="41" spans="1:34" hidden="1" x14ac:dyDescent="0.15">
      <c r="A41" s="4">
        <v>1997</v>
      </c>
      <c r="B41" s="3">
        <f t="shared" si="1"/>
        <v>7.8404910142376822</v>
      </c>
      <c r="C41" s="81"/>
      <c r="D41" s="79">
        <v>1.014</v>
      </c>
    </row>
    <row r="42" spans="1:34" x14ac:dyDescent="0.15">
      <c r="A42" s="4">
        <v>1998</v>
      </c>
      <c r="B42" s="3">
        <f>B41*D42</f>
        <v>8.0354622913115676</v>
      </c>
      <c r="C42" s="79">
        <v>2.4867227922311623</v>
      </c>
      <c r="D42" s="79">
        <f>C42/100+1</f>
        <v>1.0248672279223117</v>
      </c>
    </row>
    <row r="43" spans="1:34" x14ac:dyDescent="0.15">
      <c r="A43" s="4">
        <v>1999</v>
      </c>
      <c r="B43" s="3">
        <f t="shared" si="1"/>
        <v>8.2328514432189124</v>
      </c>
      <c r="C43" s="79">
        <v>2.4564753682034266</v>
      </c>
      <c r="D43" s="79">
        <f t="shared" ref="D43:D78" si="2">C43/100+1</f>
        <v>1.0245647536820344</v>
      </c>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row>
    <row r="44" spans="1:34" x14ac:dyDescent="0.15">
      <c r="A44" s="4">
        <v>2000</v>
      </c>
      <c r="B44" s="3">
        <f t="shared" si="1"/>
        <v>8.5646093179245408</v>
      </c>
      <c r="C44" s="79">
        <v>4.0296837249369402</v>
      </c>
      <c r="D44" s="79">
        <f t="shared" si="2"/>
        <v>1.0402968372493695</v>
      </c>
    </row>
    <row r="45" spans="1:34" ht="12.75" thickBot="1" x14ac:dyDescent="0.2">
      <c r="A45" s="2">
        <v>2001</v>
      </c>
      <c r="B45" s="3">
        <f t="shared" si="1"/>
        <v>8.8777021874093656</v>
      </c>
      <c r="C45" s="79">
        <v>3.6556585112360493</v>
      </c>
      <c r="D45" s="79">
        <f t="shared" si="2"/>
        <v>1.0365565851123606</v>
      </c>
    </row>
    <row r="46" spans="1:34" ht="12" customHeight="1" x14ac:dyDescent="0.15">
      <c r="A46" s="2">
        <v>2002</v>
      </c>
      <c r="B46" s="3">
        <f t="shared" si="1"/>
        <v>9.1244621875392955</v>
      </c>
      <c r="C46" s="79">
        <v>2.7795480735982805</v>
      </c>
      <c r="D46" s="79">
        <f t="shared" si="2"/>
        <v>1.0277954807359828</v>
      </c>
      <c r="G46" s="133" t="s">
        <v>84</v>
      </c>
      <c r="H46" s="134"/>
      <c r="I46" s="134"/>
      <c r="J46" s="134"/>
      <c r="K46" s="135"/>
    </row>
    <row r="47" spans="1:34" ht="12.75" customHeight="1" x14ac:dyDescent="0.2">
      <c r="A47" s="2">
        <v>2003</v>
      </c>
      <c r="B47" s="3">
        <f t="shared" si="1"/>
        <v>9.3226564954858322</v>
      </c>
      <c r="C47" s="79">
        <v>2.1721204370510603</v>
      </c>
      <c r="D47" s="79">
        <f t="shared" si="2"/>
        <v>1.0217212043705106</v>
      </c>
      <c r="G47" s="136"/>
      <c r="H47" s="137"/>
      <c r="I47" s="137"/>
      <c r="J47" s="137"/>
      <c r="K47" s="138"/>
      <c r="M47" s="89"/>
    </row>
    <row r="48" spans="1:34" ht="12.75" customHeight="1" x14ac:dyDescent="0.2">
      <c r="A48" s="2">
        <v>2004</v>
      </c>
      <c r="B48" s="3">
        <f t="shared" si="1"/>
        <v>9.643468110715478</v>
      </c>
      <c r="C48" s="79">
        <v>3.441203860562565</v>
      </c>
      <c r="D48" s="79">
        <f t="shared" si="2"/>
        <v>1.0344120386056257</v>
      </c>
      <c r="G48" s="136"/>
      <c r="H48" s="137"/>
      <c r="I48" s="137"/>
      <c r="J48" s="137"/>
      <c r="K48" s="138"/>
      <c r="M48" s="89"/>
    </row>
    <row r="49" spans="1:26" ht="12.75" customHeight="1" x14ac:dyDescent="0.2">
      <c r="A49" s="2">
        <v>2005</v>
      </c>
      <c r="B49" s="3">
        <f t="shared" si="1"/>
        <v>9.9400348308173854</v>
      </c>
      <c r="C49" s="79">
        <v>3.0753118763608684</v>
      </c>
      <c r="D49" s="79">
        <f t="shared" si="2"/>
        <v>1.0307531187636088</v>
      </c>
      <c r="G49" s="136"/>
      <c r="H49" s="137"/>
      <c r="I49" s="137"/>
      <c r="J49" s="137"/>
      <c r="K49" s="138"/>
      <c r="M49" s="89"/>
    </row>
    <row r="50" spans="1:26" ht="12.75" customHeight="1" x14ac:dyDescent="0.2">
      <c r="A50" s="2">
        <v>2006</v>
      </c>
      <c r="B50" s="3">
        <f t="shared" si="1"/>
        <v>10.254236859078349</v>
      </c>
      <c r="C50" s="79">
        <v>3.1609751234154047</v>
      </c>
      <c r="D50" s="79">
        <f t="shared" si="2"/>
        <v>1.031609751234154</v>
      </c>
      <c r="G50" s="136"/>
      <c r="H50" s="137"/>
      <c r="I50" s="137"/>
      <c r="J50" s="137"/>
      <c r="K50" s="138"/>
      <c r="M50" s="89"/>
    </row>
    <row r="51" spans="1:26" ht="13.5" customHeight="1" thickBot="1" x14ac:dyDescent="0.25">
      <c r="A51" s="2">
        <v>2007</v>
      </c>
      <c r="B51" s="3">
        <f t="shared" si="1"/>
        <v>10.649339897153887</v>
      </c>
      <c r="C51" s="79">
        <v>3.8530711110475506</v>
      </c>
      <c r="D51" s="79">
        <f t="shared" si="2"/>
        <v>1.0385307111104756</v>
      </c>
      <c r="G51" s="139"/>
      <c r="H51" s="140"/>
      <c r="I51" s="140"/>
      <c r="J51" s="140"/>
      <c r="K51" s="141"/>
      <c r="M51" s="89"/>
    </row>
    <row r="52" spans="1:26" ht="12.75" x14ac:dyDescent="0.2">
      <c r="A52" s="2">
        <v>2008</v>
      </c>
      <c r="B52" s="3">
        <f t="shared" si="1"/>
        <v>11.028638041677585</v>
      </c>
      <c r="C52" s="79">
        <v>3.5617056849229609</v>
      </c>
      <c r="D52" s="79">
        <f t="shared" si="2"/>
        <v>1.0356170568492296</v>
      </c>
      <c r="I52" s="5"/>
      <c r="M52" s="89"/>
    </row>
    <row r="53" spans="1:26" ht="12.75" x14ac:dyDescent="0.2">
      <c r="A53" s="2">
        <v>2009</v>
      </c>
      <c r="B53" s="3">
        <f t="shared" si="1"/>
        <v>11.238734054938531</v>
      </c>
      <c r="C53" s="79">
        <v>1.9050041579656991</v>
      </c>
      <c r="D53" s="79">
        <f t="shared" si="2"/>
        <v>1.0190500415796571</v>
      </c>
      <c r="I53" s="5"/>
      <c r="M53" s="89"/>
    </row>
    <row r="54" spans="1:26" ht="12.75" x14ac:dyDescent="0.2">
      <c r="A54" s="2">
        <v>2010</v>
      </c>
      <c r="B54" s="3">
        <f t="shared" si="1"/>
        <v>11.392628974803346</v>
      </c>
      <c r="C54" s="79">
        <v>1.3693261101519769</v>
      </c>
      <c r="D54" s="79">
        <f t="shared" si="2"/>
        <v>1.0136932611015197</v>
      </c>
      <c r="I54" s="5"/>
      <c r="M54" s="89"/>
    </row>
    <row r="55" spans="1:26" ht="12.75" x14ac:dyDescent="0.2">
      <c r="A55" s="2">
        <v>2011</v>
      </c>
      <c r="B55" s="3">
        <f t="shared" si="1"/>
        <v>11.576466225776462</v>
      </c>
      <c r="C55" s="79">
        <v>1.6136508208921905</v>
      </c>
      <c r="D55" s="79">
        <f t="shared" si="2"/>
        <v>1.016136508208922</v>
      </c>
      <c r="F55" s="77"/>
      <c r="G55" s="77"/>
      <c r="H55" s="77"/>
      <c r="I55" s="77"/>
      <c r="J55" s="77"/>
      <c r="K55" s="77"/>
      <c r="L55" s="77"/>
      <c r="M55" s="89"/>
      <c r="N55" s="77"/>
      <c r="O55" s="77"/>
      <c r="P55" s="78"/>
    </row>
    <row r="56" spans="1:26" ht="12.75" x14ac:dyDescent="0.2">
      <c r="A56" s="2">
        <v>2012</v>
      </c>
      <c r="B56" s="3">
        <f t="shared" si="1"/>
        <v>11.699566327537672</v>
      </c>
      <c r="C56" s="79">
        <v>1.063365100889873</v>
      </c>
      <c r="D56" s="79">
        <f t="shared" si="2"/>
        <v>1.0106336510088987</v>
      </c>
      <c r="I56" s="5"/>
      <c r="M56" s="89"/>
    </row>
    <row r="57" spans="1:26" ht="12.75" x14ac:dyDescent="0.2">
      <c r="A57" s="2">
        <v>2013</v>
      </c>
      <c r="B57" s="3">
        <f t="shared" si="1"/>
        <v>11.875498963779926</v>
      </c>
      <c r="C57" s="79">
        <v>1.5037534838206437</v>
      </c>
      <c r="D57" s="79">
        <f t="shared" si="2"/>
        <v>1.0150375348382064</v>
      </c>
      <c r="I57" s="5"/>
      <c r="M57" s="89"/>
    </row>
    <row r="58" spans="1:26" ht="12.75" x14ac:dyDescent="0.2">
      <c r="A58" s="2">
        <v>2014</v>
      </c>
      <c r="B58" s="3">
        <f t="shared" si="1"/>
        <v>12.108592281326251</v>
      </c>
      <c r="C58" s="79">
        <v>1.9628086218293359</v>
      </c>
      <c r="D58" s="79">
        <f t="shared" si="2"/>
        <v>1.0196280862182934</v>
      </c>
      <c r="I58" s="5"/>
      <c r="M58" s="89"/>
    </row>
    <row r="59" spans="1:26" ht="12.75" x14ac:dyDescent="0.2">
      <c r="A59" s="2">
        <v>2015</v>
      </c>
      <c r="B59" s="3">
        <f t="shared" si="1"/>
        <v>12.352297931989046</v>
      </c>
      <c r="C59" s="79">
        <v>2.0126670797119557</v>
      </c>
      <c r="D59" s="79">
        <f t="shared" si="2"/>
        <v>1.0201266707971195</v>
      </c>
      <c r="I59" s="5"/>
      <c r="M59" s="89"/>
    </row>
    <row r="60" spans="1:26" ht="12.75" x14ac:dyDescent="0.2">
      <c r="A60" s="2">
        <v>2016</v>
      </c>
      <c r="B60" s="3">
        <f t="shared" si="1"/>
        <v>12.501694271854559</v>
      </c>
      <c r="C60" s="79">
        <v>1.2094619210780084</v>
      </c>
      <c r="D60" s="79">
        <f t="shared" si="2"/>
        <v>1.01209461921078</v>
      </c>
      <c r="I60" s="5"/>
      <c r="M60" s="89"/>
    </row>
    <row r="61" spans="1:26" ht="12.75" x14ac:dyDescent="0.2">
      <c r="A61" s="2">
        <v>2017</v>
      </c>
      <c r="B61" s="3">
        <f t="shared" si="1"/>
        <v>12.767541433189109</v>
      </c>
      <c r="C61" s="79">
        <v>2.1264890626309771</v>
      </c>
      <c r="D61" s="79">
        <f t="shared" si="2"/>
        <v>1.0212648906263098</v>
      </c>
      <c r="I61" s="5"/>
      <c r="J61" s="77"/>
      <c r="K61" s="77"/>
      <c r="L61" s="77"/>
      <c r="M61" s="77"/>
      <c r="N61" s="77"/>
      <c r="O61" s="77"/>
      <c r="P61" s="77"/>
      <c r="Q61" s="77"/>
      <c r="R61" s="77"/>
      <c r="S61" s="77"/>
      <c r="T61" s="77"/>
      <c r="U61" s="77"/>
      <c r="V61" s="77"/>
      <c r="W61" s="77"/>
      <c r="X61" s="77"/>
      <c r="Y61" s="77"/>
      <c r="Z61" s="77"/>
    </row>
    <row r="62" spans="1:26" ht="12.75" x14ac:dyDescent="0.2">
      <c r="A62" s="2">
        <v>2018</v>
      </c>
      <c r="B62" s="3">
        <f t="shared" si="1"/>
        <v>13.082618147605112</v>
      </c>
      <c r="C62" s="102">
        <v>2.4677947282549106</v>
      </c>
      <c r="D62" s="79">
        <f t="shared" si="2"/>
        <v>1.0246779472825491</v>
      </c>
      <c r="I62" s="5"/>
      <c r="M62" s="89"/>
    </row>
    <row r="63" spans="1:26" ht="12.75" x14ac:dyDescent="0.2">
      <c r="A63" s="2">
        <v>2019</v>
      </c>
      <c r="B63" s="3">
        <f t="shared" si="1"/>
        <v>13.328581245898365</v>
      </c>
      <c r="C63" s="102">
        <v>1.8800754980246588</v>
      </c>
      <c r="D63" s="79">
        <f t="shared" si="2"/>
        <v>1.0188007549802467</v>
      </c>
      <c r="I63" s="5"/>
      <c r="M63" s="89"/>
    </row>
    <row r="64" spans="1:26" ht="12.75" x14ac:dyDescent="0.2">
      <c r="A64" s="2">
        <v>2020</v>
      </c>
      <c r="B64" s="3">
        <f t="shared" si="1"/>
        <v>13.614182421385202</v>
      </c>
      <c r="C64" s="102">
        <v>2.1427725143268761</v>
      </c>
      <c r="D64" s="79">
        <f t="shared" si="2"/>
        <v>1.0214277251432688</v>
      </c>
      <c r="I64" s="5"/>
      <c r="M64" s="89"/>
    </row>
    <row r="65" spans="1:13" ht="12.75" x14ac:dyDescent="0.2">
      <c r="A65" s="2">
        <v>2021</v>
      </c>
      <c r="B65" s="3">
        <f t="shared" si="1"/>
        <v>14.116992552539955</v>
      </c>
      <c r="C65" s="102">
        <v>3.6932818702718282</v>
      </c>
      <c r="D65" s="79">
        <f t="shared" si="2"/>
        <v>1.0369328187027183</v>
      </c>
      <c r="I65" s="5"/>
      <c r="M65" s="89"/>
    </row>
    <row r="66" spans="1:13" ht="12.75" x14ac:dyDescent="0.2">
      <c r="A66" s="2">
        <v>2022</v>
      </c>
      <c r="B66" s="3">
        <f t="shared" si="1"/>
        <v>14.896218048125935</v>
      </c>
      <c r="C66" s="102">
        <v>5.5197698283532741</v>
      </c>
      <c r="D66" s="79">
        <f t="shared" si="2"/>
        <v>1.0551976982835327</v>
      </c>
      <c r="I66" s="5"/>
      <c r="M66" s="89"/>
    </row>
    <row r="67" spans="1:13" ht="12.75" x14ac:dyDescent="0.2">
      <c r="A67" s="2">
        <v>2023</v>
      </c>
      <c r="B67" s="3">
        <f t="shared" ref="B67:B94" si="3">B66*D67</f>
        <v>15.467092100821526</v>
      </c>
      <c r="C67" s="102">
        <v>3.8323422149920319</v>
      </c>
      <c r="D67" s="79">
        <f t="shared" si="2"/>
        <v>1.0383234221499202</v>
      </c>
      <c r="I67" s="5"/>
      <c r="M67" s="89"/>
    </row>
    <row r="68" spans="1:13" ht="12.75" x14ac:dyDescent="0.2">
      <c r="A68" s="2">
        <v>2024</v>
      </c>
      <c r="B68" s="3">
        <f t="shared" si="3"/>
        <v>15.986260870160512</v>
      </c>
      <c r="C68" s="102">
        <v>3.3566023009031505</v>
      </c>
      <c r="D68" s="79">
        <f t="shared" si="2"/>
        <v>1.0335660230090316</v>
      </c>
      <c r="I68" s="5"/>
      <c r="M68" s="89"/>
    </row>
    <row r="69" spans="1:13" ht="12.75" x14ac:dyDescent="0.2">
      <c r="A69" s="2">
        <v>2025</v>
      </c>
      <c r="B69" s="3">
        <f t="shared" si="3"/>
        <v>16.461401889174176</v>
      </c>
      <c r="C69" s="102">
        <v>2.9721835698337018</v>
      </c>
      <c r="D69" s="79">
        <f t="shared" si="2"/>
        <v>1.0297218356983371</v>
      </c>
      <c r="I69" s="5"/>
      <c r="M69" s="89"/>
    </row>
    <row r="70" spans="1:13" ht="12.75" x14ac:dyDescent="0.2">
      <c r="A70" s="2">
        <v>2026</v>
      </c>
      <c r="B70" s="3">
        <f t="shared" si="3"/>
        <v>16.923334870672075</v>
      </c>
      <c r="C70" s="102">
        <v>2.8061582154900568</v>
      </c>
      <c r="D70" s="79">
        <f t="shared" si="2"/>
        <v>1.0280615821549006</v>
      </c>
      <c r="I70" s="5"/>
      <c r="M70" s="89"/>
    </row>
    <row r="71" spans="1:13" ht="12.75" x14ac:dyDescent="0.2">
      <c r="A71" s="2">
        <v>2027</v>
      </c>
      <c r="B71" s="3">
        <f t="shared" si="3"/>
        <v>17.383588542686301</v>
      </c>
      <c r="C71" s="102">
        <v>2.7196393354588602</v>
      </c>
      <c r="D71" s="79">
        <f t="shared" si="2"/>
        <v>1.0271963933545887</v>
      </c>
      <c r="I71" s="5"/>
      <c r="M71" s="89"/>
    </row>
    <row r="72" spans="1:13" ht="12.75" x14ac:dyDescent="0.2">
      <c r="A72" s="2">
        <v>2028</v>
      </c>
      <c r="B72" s="3">
        <f t="shared" si="3"/>
        <v>17.841698546521549</v>
      </c>
      <c r="C72" s="102">
        <v>2.6353016968293828</v>
      </c>
      <c r="D72" s="79">
        <f t="shared" si="2"/>
        <v>1.0263530169682937</v>
      </c>
      <c r="I72" s="5"/>
      <c r="M72" s="89"/>
    </row>
    <row r="73" spans="1:13" ht="12.75" x14ac:dyDescent="0.2">
      <c r="A73" s="2">
        <v>2029</v>
      </c>
      <c r="B73" s="3">
        <f t="shared" si="3"/>
        <v>18.314467131025175</v>
      </c>
      <c r="C73" s="102">
        <v>2.6497958323356818</v>
      </c>
      <c r="D73" s="79">
        <f t="shared" si="2"/>
        <v>1.0264979583233569</v>
      </c>
      <c r="I73" s="5"/>
      <c r="M73" s="89"/>
    </row>
    <row r="74" spans="1:13" ht="12.75" x14ac:dyDescent="0.2">
      <c r="A74" s="2">
        <v>2030</v>
      </c>
      <c r="B74" s="3">
        <f t="shared" si="3"/>
        <v>18.805242709102277</v>
      </c>
      <c r="C74" s="102">
        <v>2.679715301384423</v>
      </c>
      <c r="D74" s="79">
        <f t="shared" si="2"/>
        <v>1.0267971530138442</v>
      </c>
      <c r="I74" s="5"/>
      <c r="M74" s="89"/>
    </row>
    <row r="75" spans="1:13" ht="12.75" x14ac:dyDescent="0.2">
      <c r="A75" s="2">
        <v>2031</v>
      </c>
      <c r="B75" s="3">
        <f t="shared" si="3"/>
        <v>19.299936088101081</v>
      </c>
      <c r="C75" s="102">
        <v>2.6306141678211836</v>
      </c>
      <c r="D75" s="79">
        <f t="shared" si="2"/>
        <v>1.0263061416782118</v>
      </c>
      <c r="I75" s="5"/>
      <c r="M75" s="89"/>
    </row>
    <row r="76" spans="1:13" x14ac:dyDescent="0.15">
      <c r="A76" s="2">
        <v>2032</v>
      </c>
      <c r="B76" s="3">
        <f t="shared" si="3"/>
        <v>19.798044111631079</v>
      </c>
      <c r="C76" s="102">
        <v>2.5808791348127502</v>
      </c>
      <c r="D76" s="79">
        <f t="shared" si="2"/>
        <v>1.0258087913481275</v>
      </c>
      <c r="I76" s="5"/>
    </row>
    <row r="77" spans="1:13" x14ac:dyDescent="0.15">
      <c r="A77" s="2">
        <v>2033</v>
      </c>
      <c r="B77" s="3">
        <f t="shared" si="3"/>
        <v>20.317936589896867</v>
      </c>
      <c r="C77" s="102">
        <v>2.6259789872897517</v>
      </c>
      <c r="D77" s="79">
        <f t="shared" si="2"/>
        <v>1.0262597898728976</v>
      </c>
      <c r="I77" s="5"/>
    </row>
    <row r="78" spans="1:13" x14ac:dyDescent="0.15">
      <c r="A78" s="2">
        <v>2034</v>
      </c>
      <c r="B78" s="3">
        <f t="shared" si="3"/>
        <v>20.855207367520801</v>
      </c>
      <c r="C78" s="102">
        <v>2.6443176217563997</v>
      </c>
      <c r="D78" s="79">
        <f t="shared" si="2"/>
        <v>1.0264431762175641</v>
      </c>
      <c r="I78" s="5"/>
    </row>
    <row r="79" spans="1:13" x14ac:dyDescent="0.15">
      <c r="A79" s="2">
        <v>2035</v>
      </c>
      <c r="B79" s="3">
        <f t="shared" si="3"/>
        <v>21.400999639505493</v>
      </c>
      <c r="C79" s="82"/>
      <c r="D79" s="79">
        <f>GEOMEAN(D76:D78)</f>
        <v>1.0261705511897565</v>
      </c>
      <c r="I79" s="5"/>
    </row>
    <row r="80" spans="1:13" x14ac:dyDescent="0.15">
      <c r="A80" s="2">
        <v>2036</v>
      </c>
      <c r="B80" s="3">
        <f t="shared" si="3"/>
        <v>21.961075596083131</v>
      </c>
      <c r="C80" s="82"/>
      <c r="D80" s="79">
        <f t="shared" ref="D80:D94" si="4">D79</f>
        <v>1.0261705511897565</v>
      </c>
      <c r="I80" s="5"/>
    </row>
    <row r="81" spans="1:9" x14ac:dyDescent="0.15">
      <c r="A81" s="2">
        <v>2037</v>
      </c>
      <c r="B81" s="3">
        <f t="shared" si="3"/>
        <v>22.535809049152537</v>
      </c>
      <c r="C81" s="82"/>
      <c r="D81" s="79">
        <f t="shared" si="4"/>
        <v>1.0261705511897565</v>
      </c>
      <c r="I81" s="5"/>
    </row>
    <row r="82" spans="1:9" x14ac:dyDescent="0.15">
      <c r="A82" s="2">
        <v>2038</v>
      </c>
      <c r="B82" s="3">
        <f t="shared" si="3"/>
        <v>23.125583593475962</v>
      </c>
      <c r="C82" s="82"/>
      <c r="D82" s="79">
        <f t="shared" si="4"/>
        <v>1.0261705511897565</v>
      </c>
      <c r="I82" s="5"/>
    </row>
    <row r="83" spans="1:9" x14ac:dyDescent="0.15">
      <c r="A83" s="2">
        <v>2039</v>
      </c>
      <c r="B83" s="3">
        <f t="shared" si="3"/>
        <v>23.730792862702017</v>
      </c>
      <c r="C83" s="82"/>
      <c r="D83" s="79">
        <f t="shared" si="4"/>
        <v>1.0261705511897565</v>
      </c>
      <c r="I83" s="5"/>
    </row>
    <row r="84" spans="1:9" x14ac:dyDescent="0.15">
      <c r="A84" s="2">
        <v>2040</v>
      </c>
      <c r="B84" s="3">
        <f t="shared" si="3"/>
        <v>24.351840792088868</v>
      </c>
      <c r="C84" s="82"/>
      <c r="D84" s="79">
        <f t="shared" si="4"/>
        <v>1.0261705511897565</v>
      </c>
      <c r="I84" s="5"/>
    </row>
    <row r="85" spans="1:9" x14ac:dyDescent="0.15">
      <c r="A85" s="2">
        <v>2041</v>
      </c>
      <c r="B85" s="3">
        <f t="shared" si="3"/>
        <v>24.989141888103031</v>
      </c>
      <c r="C85" s="82"/>
      <c r="D85" s="79">
        <f t="shared" si="4"/>
        <v>1.0261705511897565</v>
      </c>
      <c r="I85" s="5"/>
    </row>
    <row r="86" spans="1:9" x14ac:dyDescent="0.15">
      <c r="A86" s="2">
        <v>2042</v>
      </c>
      <c r="B86" s="3">
        <f t="shared" si="3"/>
        <v>25.643121505073722</v>
      </c>
      <c r="C86" s="82"/>
      <c r="D86" s="79">
        <f t="shared" si="4"/>
        <v>1.0261705511897565</v>
      </c>
      <c r="I86" s="5"/>
    </row>
    <row r="87" spans="1:9" x14ac:dyDescent="0.15">
      <c r="A87" s="2">
        <v>2043</v>
      </c>
      <c r="B87" s="3">
        <f t="shared" si="3"/>
        <v>26.314216129087402</v>
      </c>
      <c r="C87" s="82"/>
      <c r="D87" s="79">
        <f t="shared" si="4"/>
        <v>1.0261705511897565</v>
      </c>
      <c r="I87" s="5"/>
    </row>
    <row r="88" spans="1:9" x14ac:dyDescent="0.15">
      <c r="A88" s="2">
        <v>2044</v>
      </c>
      <c r="B88" s="3">
        <f t="shared" si="3"/>
        <v>27.002873669312002</v>
      </c>
      <c r="C88" s="82"/>
      <c r="D88" s="79">
        <f t="shared" si="4"/>
        <v>1.0261705511897565</v>
      </c>
      <c r="I88" s="5"/>
    </row>
    <row r="89" spans="1:9" x14ac:dyDescent="0.15">
      <c r="A89" s="2">
        <v>2045</v>
      </c>
      <c r="B89" s="3">
        <f t="shared" si="3"/>
        <v>27.709553756945262</v>
      </c>
      <c r="C89" s="82"/>
      <c r="D89" s="79">
        <f t="shared" si="4"/>
        <v>1.0261705511897565</v>
      </c>
      <c r="I89" s="5"/>
    </row>
    <row r="90" spans="1:9" x14ac:dyDescent="0.15">
      <c r="A90" s="2">
        <v>2046</v>
      </c>
      <c r="B90" s="3">
        <f t="shared" si="3"/>
        <v>28.434728051986706</v>
      </c>
      <c r="C90" s="82"/>
      <c r="D90" s="79">
        <f t="shared" si="4"/>
        <v>1.0261705511897565</v>
      </c>
      <c r="I90" s="5"/>
    </row>
    <row r="91" spans="1:9" x14ac:dyDescent="0.15">
      <c r="A91" s="2">
        <v>2047</v>
      </c>
      <c r="B91" s="3">
        <f t="shared" si="3"/>
        <v>29.178880558038031</v>
      </c>
      <c r="C91" s="82"/>
      <c r="D91" s="79">
        <f t="shared" si="4"/>
        <v>1.0261705511897565</v>
      </c>
      <c r="I91" s="5"/>
    </row>
    <row r="92" spans="1:9" x14ac:dyDescent="0.15">
      <c r="A92" s="2">
        <v>2048</v>
      </c>
      <c r="B92" s="3">
        <f t="shared" si="3"/>
        <v>29.942507945341958</v>
      </c>
      <c r="C92" s="82"/>
      <c r="D92" s="79">
        <f t="shared" si="4"/>
        <v>1.0261705511897565</v>
      </c>
      <c r="I92" s="5"/>
    </row>
    <row r="93" spans="1:9" x14ac:dyDescent="0.15">
      <c r="A93" s="2">
        <v>2049</v>
      </c>
      <c r="B93" s="3">
        <f t="shared" si="3"/>
        <v>30.726119882275221</v>
      </c>
      <c r="C93" s="82"/>
      <c r="D93" s="79">
        <f t="shared" si="4"/>
        <v>1.0261705511897565</v>
      </c>
      <c r="I93" s="5"/>
    </row>
    <row r="94" spans="1:9" x14ac:dyDescent="0.15">
      <c r="A94" s="2">
        <v>2050</v>
      </c>
      <c r="B94" s="3">
        <f t="shared" si="3"/>
        <v>31.530239375516899</v>
      </c>
      <c r="C94" s="82"/>
      <c r="D94" s="79">
        <f t="shared" si="4"/>
        <v>1.0261705511897565</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D1" zoomScale="85" zoomScaleNormal="70" workbookViewId="0">
      <selection activeCell="F22" sqref="F22"/>
    </sheetView>
  </sheetViews>
  <sheetFormatPr defaultRowHeight="12" x14ac:dyDescent="0.15"/>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g o G u i d   x m l n s : x s d = " h t t p : / / w w w . w 3 . o r g / 2 0 0 1 / X M L S c h e m a "   x m l n s : x s i = " h t t p : / / w w w . w 3 . o r g / 2 0 0 1 / X M L S c h e m a - i n s t a n c e "   x m l n s = " h t t p : / / w w w . b o o z a l l e n . c o m / a r g o / g u i d " > 3 4 0 7 8 6 7 c - 7 1 6 1 - 4 b 5 e - a 9 8 5 - c 2 e 1 0 3 d a 4 5 e f < / A r g o G u i d > 
</file>

<file path=customXml/itemProps1.xml><?xml version="1.0" encoding="utf-8"?>
<ds:datastoreItem xmlns:ds="http://schemas.openxmlformats.org/officeDocument/2006/customXml" ds:itemID="{15975C43-B4DF-49E2-A194-9E0D9C08E609}">
  <ds:schemaRefs>
    <ds:schemaRef ds:uri="http://www.w3.org/2001/XMLSchema"/>
    <ds:schemaRef ds:uri="http://www.boozallen.com/argo/gui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historical Inflation</vt:lpstr>
      <vt:lpstr>Inflation_Lookup_Table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Hunt, Charles D. (HQ-IN000)</cp:lastModifiedBy>
  <cp:lastPrinted>2011-10-21T14:27:40Z</cp:lastPrinted>
  <dcterms:created xsi:type="dcterms:W3CDTF">1999-05-18T14:52:32Z</dcterms:created>
  <dcterms:modified xsi:type="dcterms:W3CDTF">2024-11-01T14:52:09Z</dcterms:modified>
</cp:coreProperties>
</file>