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07"/>
  <workbookPr showInkAnnotation="0" autoCompressPictures="0"/>
  <mc:AlternateContent xmlns:mc="http://schemas.openxmlformats.org/markup-compatibility/2006">
    <mc:Choice Requires="x15">
      <x15ac:absPath xmlns:x15ac="http://schemas.microsoft.com/office/spreadsheetml/2010/11/ac" url="/Users/slaipolo/Desktop/OneDrive-NASA/Documents/-GeneLAB/-Data_Curation/Radiation metadata/"/>
    </mc:Choice>
  </mc:AlternateContent>
  <xr:revisionPtr revIDLastSave="0" documentId="13_ncr:1_{E2110594-A0DF-5E4E-833E-AAF893660794}" xr6:coauthVersionLast="47" xr6:coauthVersionMax="47" xr10:uidLastSave="{00000000-0000-0000-0000-000000000000}"/>
  <bookViews>
    <workbookView xWindow="12140" yWindow="500" windowWidth="36760" windowHeight="25540" tabRatio="500" xr2:uid="{00000000-000D-0000-FFFF-FFFF00000000}"/>
  </bookViews>
  <sheets>
    <sheet name="ISS dose data (Int'l lab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9" i="1" l="1"/>
  <c r="N29" i="1"/>
  <c r="O28" i="1"/>
  <c r="N28" i="1"/>
  <c r="O27" i="1"/>
  <c r="N27" i="1"/>
  <c r="P29" i="1" l="1"/>
  <c r="P27" i="1"/>
  <c r="P28" i="1"/>
</calcChain>
</file>

<file path=xl/sharedStrings.xml><?xml version="1.0" encoding="utf-8"?>
<sst xmlns="http://schemas.openxmlformats.org/spreadsheetml/2006/main" count="701" uniqueCount="338">
  <si>
    <t>Launch/ mission start</t>
  </si>
  <si>
    <t>Landing/ mission end</t>
  </si>
  <si>
    <t>Experimentstart</t>
  </si>
  <si>
    <t>Experiment end</t>
  </si>
  <si>
    <t>Launch Vehicle</t>
  </si>
  <si>
    <t>Return Vehicle</t>
  </si>
  <si>
    <t>Spacecraft</t>
  </si>
  <si>
    <r>
      <t>Habitat Location</t>
    </r>
    <r>
      <rPr>
        <b/>
        <vertAlign val="superscript"/>
        <sz val="12"/>
        <rFont val="Arial"/>
        <family val="2"/>
      </rPr>
      <t>1</t>
    </r>
  </si>
  <si>
    <r>
      <t>Dosimeter (Location)</t>
    </r>
    <r>
      <rPr>
        <b/>
        <vertAlign val="superscript"/>
        <sz val="12"/>
        <rFont val="Arial"/>
        <family val="2"/>
      </rPr>
      <t>2</t>
    </r>
  </si>
  <si>
    <r>
      <t>Average Absorbed Dose Rate</t>
    </r>
    <r>
      <rPr>
        <b/>
        <vertAlign val="superscript"/>
        <sz val="12"/>
        <rFont val="Arial"/>
        <family val="2"/>
      </rPr>
      <t>3</t>
    </r>
    <r>
      <rPr>
        <b/>
        <sz val="12"/>
        <rFont val="Arial"/>
        <family val="2"/>
      </rPr>
      <t xml:space="preserve"> (mGy/day)</t>
    </r>
  </si>
  <si>
    <r>
      <t>Cumulative Absorbed Dose</t>
    </r>
    <r>
      <rPr>
        <b/>
        <vertAlign val="superscript"/>
        <sz val="12"/>
        <rFont val="Arial"/>
        <family val="2"/>
      </rPr>
      <t>3</t>
    </r>
    <r>
      <rPr>
        <b/>
        <sz val="12"/>
        <rFont val="Arial"/>
        <family val="2"/>
      </rPr>
      <t xml:space="preserve"> (mGy)</t>
    </r>
  </si>
  <si>
    <t>Notes</t>
  </si>
  <si>
    <t>low-LET        (or SAA)</t>
  </si>
  <si>
    <t>high-LET        (or GCR)</t>
  </si>
  <si>
    <t>low-LET            (or SAA)</t>
  </si>
  <si>
    <t>Total</t>
  </si>
  <si>
    <t>Soyuz TMA-9 (ISS 13S)</t>
  </si>
  <si>
    <t xml:space="preserve">Soyuz TMA-8 </t>
  </si>
  <si>
    <t>ISS (Zvezda)</t>
  </si>
  <si>
    <t>Kubik</t>
  </si>
  <si>
    <t>TLD-100 (Zvezda)</t>
  </si>
  <si>
    <t>__</t>
  </si>
  <si>
    <t>Dose data from R. Gaza (http://www.wrmiss.org/workshops/twelfth/Gaza_meas.pdf)</t>
  </si>
  <si>
    <t>Soyuz TMA-8 (ISS 12S)</t>
  </si>
  <si>
    <t>Soyuz TMA-3 (ISS 7S)</t>
  </si>
  <si>
    <t>Soyuz TMA-2</t>
  </si>
  <si>
    <t>Zvezda</t>
  </si>
  <si>
    <t>track etch (CR-39), OSLD (TLD-500), TLD-700 (Zvezda)</t>
  </si>
  <si>
    <t>0.005*</t>
  </si>
  <si>
    <t>0.05*</t>
  </si>
  <si>
    <t>1.8(.018)</t>
  </si>
  <si>
    <t>2 days on Soyuz, 8 days on ISS;  Dose data from Goossens et al.,  (DOI:10.1093/rpd/nci652) *high-LET defined as &gt;5 keV/um</t>
  </si>
  <si>
    <t>STS-128</t>
  </si>
  <si>
    <t>STS-129</t>
  </si>
  <si>
    <t>ISS (Kibo)</t>
  </si>
  <si>
    <t>MDS (JPM EXPRESS Rack 4)</t>
  </si>
  <si>
    <t>0.286(0.033)</t>
  </si>
  <si>
    <t>0.031(0.011)*</t>
  </si>
  <si>
    <t>26.026(3.003)</t>
  </si>
  <si>
    <t>2.821(0.325)*</t>
  </si>
  <si>
    <t>28.847(4.74)**</t>
  </si>
  <si>
    <t>Dose data from Nagamatsu et al. DOI:10.1016/j.radmeas.2013.05.008;                         *high-LET ≥ 10keV/um; **add 1 mGy to cumulative dose for 4 days on STS-128</t>
  </si>
  <si>
    <t>Soyuz TMA-4 (ISS 8S)</t>
  </si>
  <si>
    <t>Soyuz TMA-3</t>
  </si>
  <si>
    <t xml:space="preserve">Kubik, Aquarius </t>
  </si>
  <si>
    <t>R-16 Radiometer, TLD</t>
  </si>
  <si>
    <t>Kubik (2 days @ 12 deg C), Aquarius (1 day @ 20 deg C, Kubik 7.9 days @ 20 deg C) Dose data from Akatov et al. (http://www.wrmiss.org/workshops/tenth/pdf/09_akatov.pdf);                                            area monitor and cosmonaut personal dosimeter</t>
  </si>
  <si>
    <t>10/21/2003    (54 hrs)</t>
  </si>
  <si>
    <t xml:space="preserve">Aquarius  </t>
  </si>
  <si>
    <t>Dose data from Akatov et al. (http://www.wrmiss.org/workshops/tenth/pdf/09_akatov.pdf);                                            area monitor and cosmonaut personal dosimeter</t>
  </si>
  <si>
    <t>Soyuz TMA-8</t>
  </si>
  <si>
    <t>track-etch (PADC), OSL, TLD* (Zvezda)</t>
  </si>
  <si>
    <t>2 days on Soyuz, 10 days on ISS;                                                                                *Dose data from Vanhavere et al., DOI:10.1016/j.radmeas.2007.12.002</t>
  </si>
  <si>
    <t>STS-130</t>
  </si>
  <si>
    <t>CBEF</t>
  </si>
  <si>
    <t>2.288(0.26)</t>
  </si>
  <si>
    <t>0.248(0.088)*</t>
  </si>
  <si>
    <t>2.536(0.406)</t>
  </si>
  <si>
    <t>Dose data from Nagamatsu et al., DOI:10.1016/j.radmeas.2013.05.008                          *high-LET ≥ 10keV/um</t>
  </si>
  <si>
    <t>11/6/2010   (7 days)</t>
  </si>
  <si>
    <t>Progress 40B</t>
  </si>
  <si>
    <t xml:space="preserve">Soyuz TMA-19 </t>
  </si>
  <si>
    <t>ISS (Columbus)</t>
  </si>
  <si>
    <t>DOSTEL-2 (Columbus)</t>
  </si>
  <si>
    <t>0.13*</t>
  </si>
  <si>
    <t>0.09*</t>
  </si>
  <si>
    <t>0.89*</t>
  </si>
  <si>
    <t>0.65*</t>
  </si>
  <si>
    <t>Dose data from T. Berger (DLR).                                                                                        *For DOSTEL,"low-LET = "SAA" and "high-LET" = "GCR" based on count rate.                (See  http://www.wrmiss.org/workshops/twentysecond/Rios.pdf and Berger et al., DOI:10.1051/swsc/2017005)</t>
  </si>
  <si>
    <t>STS-131</t>
  </si>
  <si>
    <t xml:space="preserve">Lada plant growth system </t>
  </si>
  <si>
    <t xml:space="preserve">Paper DOI: 10.1186/1471-2229-14-4; paper reports total dose during 27 day cultivation period; instrument unknown. </t>
  </si>
  <si>
    <t xml:space="preserve">2.821(0.325)* </t>
  </si>
  <si>
    <t>Dose data from Nagamatsu et al., DOI:10.1016/j.radmeas.2013.05.008                         *high-LET ≥ 10keV/um;   **add 1 mGy to cum. dose for 4 days on STS-128</t>
  </si>
  <si>
    <t>Soyuz TMA-16 (20S)</t>
  </si>
  <si>
    <t xml:space="preserve">Soyuz TMA-14 </t>
  </si>
  <si>
    <t>Biolab</t>
  </si>
  <si>
    <t>DOSTEL1, DOSTEL2, TLD (Columbus)</t>
  </si>
  <si>
    <t>1.235(44)</t>
  </si>
  <si>
    <t>Expt. "YING B-1". Dose data from Berger et al., DOI: 10.1051/swsc/2017005)</t>
  </si>
  <si>
    <t>0.031(0.011)</t>
  </si>
  <si>
    <t>1.144(0.13)</t>
  </si>
  <si>
    <t>0.124(0.044)</t>
  </si>
  <si>
    <t>2.268(0.203)</t>
  </si>
  <si>
    <t xml:space="preserve">Dose data from Nagamatsu et al., DOI:10.1016/j.radmeas.2013.05.008                         *high-LET ≥ 10keV/um; </t>
  </si>
  <si>
    <t>0.248(0.088)</t>
  </si>
  <si>
    <t>4.536(0.406)</t>
  </si>
  <si>
    <t>Soyuz TMA-06M</t>
  </si>
  <si>
    <t>SpaceX CRS-2</t>
  </si>
  <si>
    <t>AQH</t>
  </si>
  <si>
    <t>**</t>
  </si>
  <si>
    <t>Experiment "Medaka Osteoclast"; 6 fish-56 days; 4 fish-60 days; Paper DOI: 10.1371/journal.pone.0138799;  **no radiation data from JPM. Data are from TEPC in SMP which are generally consistent with values measured in JPM during periods where both are available.</t>
  </si>
  <si>
    <t>9/1/2014   (44 days)</t>
  </si>
  <si>
    <t>Foton-M4</t>
  </si>
  <si>
    <t>BB-2 blocks of the BB-1F</t>
  </si>
  <si>
    <t>track-etch, TLD</t>
  </si>
  <si>
    <t>Two separate experiments: Foton satellite (44.5 days) and ISS (12 days) with two separate groups of fly larvae. The ISS group's grandparents are Foton group. Both larvae are born in orbit, frozen either upon landing (Foton) or in orbit (ISS). Multiple generations (3?) born during flight. Foton dose data from Stradi et al.                                    DOI: 10.1016/jactaastro.2016.11.034; doses broken down into high (&gt;10 keV/um) and low (&lt;10keV/um) LET; because exact location of samples isn't known, use avg. doses over dosimeter boxes 1-4. ; *ISS dose data from SRAG, broken out into GCR (High-LET) and SAA (Low-LET) per SRAG definitions.</t>
  </si>
  <si>
    <t>11/10/2014   (12 days)</t>
  </si>
  <si>
    <t>Progress M-25M</t>
  </si>
  <si>
    <t>Soyuz TMA13-M</t>
  </si>
  <si>
    <t>TEPC</t>
  </si>
  <si>
    <t>0.1*</t>
  </si>
  <si>
    <t>0.2*</t>
  </si>
  <si>
    <t>1.29*</t>
  </si>
  <si>
    <t>2.64*</t>
  </si>
  <si>
    <t>3.93*</t>
  </si>
  <si>
    <t xml:space="preserve">Dose data from Nagamatsu et al., DOI:10.1016/j.radmeas.2013.05.008                         *high-LET ≥ 10keV/um;  </t>
  </si>
  <si>
    <t>Aquarius</t>
  </si>
  <si>
    <t>Progress M-22M</t>
  </si>
  <si>
    <t>Dose data from SRAG database, broken out into "GCR" (High-LET) and "SAA" (Low-LET) per SRAG definitions. No sample return.</t>
  </si>
  <si>
    <r>
      <t>1</t>
    </r>
    <r>
      <rPr>
        <b/>
        <sz val="12"/>
        <color theme="1"/>
        <rFont val="Arial"/>
        <family val="2"/>
      </rPr>
      <t>Habitat</t>
    </r>
  </si>
  <si>
    <t>Aquarius - Incubator</t>
  </si>
  <si>
    <t>AQH - Aquatic Habitat (http://iss.jaxa.jp/en/kiboexp/pm/aqh/)</t>
  </si>
  <si>
    <t>Biolab - http://www.esa.int/Our_Activities/Human_and_Robotic_Exploration/Columbus/Biolab</t>
  </si>
  <si>
    <t>CBEF - Cell Biology Experimental Facility (https://www.nasa.gov/mission_pages/station/research/experiments/explorer/Investigation.html?#id=333)</t>
  </si>
  <si>
    <t>EXPRESS - EXpedite the PRocessing of Experiments to Space Station (https://ntrs.nasa.gov/archive/nasa/casi.ntrs.nasa.gov/20140016876.pdf)</t>
  </si>
  <si>
    <t>Kubik - Incubator (http://wsn.spaceflight.esa.int/docs/Factsheets/25%20Kubik%20HR_WEB.pdf)</t>
  </si>
  <si>
    <t>Lada - (https://www.researchgate.net/publication/246637532_Lada_The_ISS_Plant_Substrate_Microgravity_Testbed)</t>
  </si>
  <si>
    <t>MDS - Mouse Drawer System (https://journals.plos.org/plosone/article?id=10.1371/journal.pone.0032243)</t>
  </si>
  <si>
    <r>
      <rPr>
        <b/>
        <vertAlign val="superscript"/>
        <sz val="12"/>
        <color theme="1"/>
        <rFont val="Arial"/>
        <family val="2"/>
      </rPr>
      <t>2</t>
    </r>
    <r>
      <rPr>
        <b/>
        <sz val="12"/>
        <color theme="1"/>
        <rFont val="Arial"/>
        <family val="2"/>
      </rPr>
      <t>Dosimeter</t>
    </r>
  </si>
  <si>
    <t xml:space="preserve"> Active</t>
  </si>
  <si>
    <t xml:space="preserve">  DOSTEL - DOSimetry TELescope (https://doi.org/10.1051/swsc/2017005)</t>
  </si>
  <si>
    <t xml:space="preserve">  REM - Radiation Environment Monitor (https://www.sciencedirect.com/science/article/pii/S0168900215001977)</t>
  </si>
  <si>
    <t xml:space="preserve">  R-16 Radiometer - (https://www.sciencedirect.com/science/article/pii/S1350448702000847)</t>
  </si>
  <si>
    <t xml:space="preserve">  TEPC - Tissue Equivalent Proportional Counter (https://www.nasa.gov/mission_pages/station/research/experiments/explorer/Investigation.html?#id=620)</t>
  </si>
  <si>
    <t xml:space="preserve"> Passive</t>
  </si>
  <si>
    <t xml:space="preserve">  OSLD - optically stimulated luminescence detector (https://doi.org/10.1093/rpd/nci652, https://doi.org/10.1016/j.radmeas.2007.12.002)</t>
  </si>
  <si>
    <t xml:space="preserve">  PADLES - PAssive Dosimeters for Lifescience Experiments in Space (https://www.sciencedirect.com/science/article/pii/S1350448713002448?via%3Dihub)</t>
  </si>
  <si>
    <t xml:space="preserve">  TLD - thermoluminescence detector (https://doi.org/10.1093/rpd/nci652, https://doi.org/10.1016/j.radmeas.2007.12.002)</t>
  </si>
  <si>
    <t xml:space="preserve">  track etch - (https://www.sciencedirect.com/science/article/pii/1359018986906394)</t>
  </si>
  <si>
    <t xml:space="preserve">     for SRAG data, "SAA" and "GCR" contributions are estimated based on the ISS trajectory and a geomagnetic field model</t>
  </si>
  <si>
    <t xml:space="preserve">     for DOSTEL, GCR and SAA are estimated based on count rate</t>
  </si>
  <si>
    <t xml:space="preserve">     for passive detectors (TLD, OSLD, track-etch) High- and Low-LET are determined by detector thresholds</t>
  </si>
  <si>
    <t xml:space="preserve">     (in general, TLD and OSLD are sentitive to LET ≤ 10 keV/un;  track etch (CR-39, PADC) are sensitive to LET ≥ 10 keV/um))</t>
  </si>
  <si>
    <r>
      <rPr>
        <b/>
        <vertAlign val="superscript"/>
        <sz val="12"/>
        <color theme="1"/>
        <rFont val="Arial"/>
        <family val="2"/>
      </rPr>
      <t>3</t>
    </r>
    <r>
      <rPr>
        <b/>
        <sz val="12"/>
        <color theme="1"/>
        <rFont val="Arial"/>
        <family val="2"/>
      </rPr>
      <t>Absorbed dose</t>
    </r>
    <r>
      <rPr>
        <sz val="12"/>
        <color theme="1"/>
        <rFont val="Arial"/>
        <family val="2"/>
      </rPr>
      <t xml:space="preserve"> is broken out into components depending on the detector.</t>
    </r>
  </si>
  <si>
    <t>high-LET threshold</t>
  </si>
  <si>
    <t xml:space="preserve"> ≥ 10 keV/um</t>
  </si>
  <si>
    <t>In review</t>
  </si>
  <si>
    <t>2/28/2010 (In review)</t>
  </si>
  <si>
    <t>SpaceX CRS-5</t>
  </si>
  <si>
    <t>VPS ("VEGGIE")</t>
  </si>
  <si>
    <t>APEX03-2 (TAGES-ISA;) Paper DOI: 10.1186/s12864-019-5554-z; germination/harvest dates unclear from mission logs; experiment window 1/15-2/3 (11 days).</t>
  </si>
  <si>
    <t>APEX03-2 (TAGES-ISA;) Paper DOI: 10.1038/s41526-019-0070-7; germination/harvest dates unclear from mission logs; experiment window 1/15-2/3. Harvests at 4 and 8 days</t>
  </si>
  <si>
    <t>OSD #</t>
  </si>
  <si>
    <t>OSD-13</t>
  </si>
  <si>
    <t>OSD-29</t>
  </si>
  <si>
    <t>OSD-31</t>
  </si>
  <si>
    <t>OSD-33</t>
  </si>
  <si>
    <t>OSD-35</t>
  </si>
  <si>
    <t>OSD-36</t>
  </si>
  <si>
    <t>OSD-39</t>
  </si>
  <si>
    <t>OSD-41</t>
  </si>
  <si>
    <t>OSD-52</t>
  </si>
  <si>
    <t>OSD-59</t>
  </si>
  <si>
    <t>OSD-61</t>
  </si>
  <si>
    <t>OSD-62</t>
  </si>
  <si>
    <t>OSD-75</t>
  </si>
  <si>
    <t>OSD-83</t>
  </si>
  <si>
    <t>OSD-96</t>
  </si>
  <si>
    <t>OSD-112</t>
  </si>
  <si>
    <t>OSD-113</t>
  </si>
  <si>
    <t>OSD-133</t>
  </si>
  <si>
    <t>OSD-217</t>
  </si>
  <si>
    <t>OSD-218</t>
  </si>
  <si>
    <t>OSD-177</t>
  </si>
  <si>
    <t>11/16/15</t>
  </si>
  <si>
    <t>SpaceX CRS-3</t>
  </si>
  <si>
    <t>SpaceX CRS-8</t>
  </si>
  <si>
    <t>VPS ("Veggie")</t>
  </si>
  <si>
    <t>REM (COL1A2)</t>
  </si>
  <si>
    <t>OSD-193</t>
  </si>
  <si>
    <t>1/15/15
(In review)</t>
  </si>
  <si>
    <t>2/3/15
(In review)</t>
  </si>
  <si>
    <t>APEX03-2 (TAGES-ISA;) Paper DOI: doi.org/10.3389/fpls.2020.00239; germination/harvest dates unclear from mission logs; experiment window 1/15-2/3. Harvests at 4 and 8 days</t>
  </si>
  <si>
    <t>OSD-207</t>
  </si>
  <si>
    <t>ISS (Dragon Docked to Node 2 Nadir)</t>
  </si>
  <si>
    <t>VFB</t>
  </si>
  <si>
    <t>REM (JPM1F8OVHD)</t>
  </si>
  <si>
    <t>30 days in VFB on Dragon spacecraft (See https://www.nasa.gov/content/dragon-delivers-science-station-supplies); Berthed to Node 2 ("Harmony") Nadir Common Berthing Mechanism (CBM); no data from Dragon; data from REM in Kibo; (Kibo is closest to Nadir CBM) no dosimetry on Dragon; GCR dose may be considered an upper limit due to shielding by Harmony in zenith direction (See also OSD-347).</t>
  </si>
  <si>
    <t>VEG-01C -Part of VEG-01 Veggie hardware validation (https://doi.org/10.1515/opag-2017-0003) VEG-01A and B both grew for 33 days, from May 8-June 10, 2014 and July 8-Aug. 10, 2015, respectively. VEG-01C grew 90 days from Nov. 16, 2015-Feb. 14, 2016. Diseased leaves and roots harvested 12/22/15 and 1/8/16, respectively (See OSD-358).</t>
  </si>
  <si>
    <t>OSD-219</t>
  </si>
  <si>
    <t>REM (JPM1F8)</t>
  </si>
  <si>
    <t>PADLES
(TLD, CR-39)</t>
  </si>
  <si>
    <t>OSD-223</t>
  </si>
  <si>
    <t>7/30/11</t>
  </si>
  <si>
    <t>STS-135</t>
  </si>
  <si>
    <t>8/3/11</t>
  </si>
  <si>
    <t>EMCS</t>
  </si>
  <si>
    <t>TEPC (NOD2PD3)</t>
  </si>
  <si>
    <t>0.222(.024)</t>
  </si>
  <si>
    <t>0.131(.002)</t>
  </si>
  <si>
    <t>1.110(.096)</t>
  </si>
  <si>
    <t>0.655(.010)</t>
  </si>
  <si>
    <t>1.765(.106)</t>
  </si>
  <si>
    <t>See https://www.nasa.gov/ames/research/space-biosciences/plant-signaling-sts-135. Samples launched on STS-135; activated and cultivated for five days, then frozen; returned on SpaceX CRS-2 (Fig. on website suggests expt. day 5 was 8/3/2011 (2011 day 215), but on-orbit status suggests expt. either started or ended on 8/5); will compute dose by taking average &amp; SD for 8/1-8/10; no dose data from Columbus, Kibo or US Lab; use data from TEPC in Node 2 (Harmony). TEPC moved from Node 2 to Columbus on 8/16/11; GCR dose in Columbus ~ same; SAA dose in Columbus ~ 50% higher.</t>
  </si>
  <si>
    <t>OSD-238</t>
  </si>
  <si>
    <t>8/14/17</t>
  </si>
  <si>
    <t>9/16/17</t>
  </si>
  <si>
    <t>SpaceX CRS-12</t>
  </si>
  <si>
    <t>CBEF (0g, 1g)</t>
  </si>
  <si>
    <t>RAD (JPM1D5)</t>
  </si>
  <si>
    <t>8.84(0.34)</t>
  </si>
  <si>
    <t>MHU-2 (dorsal skin); Dose data from Matsuda et al., npj Microgravity volume 5, Article number: 16 (2019): "...the absorbed dose rate was 0.26 × 0.01 mGy/day and the equivalent dose rate was 0.53 ± 0.04 mSv/day." Cumulative absorbed dose is for 34 days. (Note: passive detectors continue recording dose until anaylsed on ground.)</t>
  </si>
  <si>
    <t>OSD-239</t>
  </si>
  <si>
    <t>MHU-2 (femoral skin); Dose data from Matsuda et al., npj Microgravity volume 5, Article number: 16 (2019): "...the absorbed dose rate was 0.26 × 0.01 mGy/day and the equivalent dose rate was 0.53 ± 0.04 mSv/day." Cumulative absorbed dose is for 34 days. (Note: passive detectors continue recording dose until anaylsed on ground.)</t>
  </si>
  <si>
    <t>OSD-259</t>
  </si>
  <si>
    <t>2/7/08</t>
  </si>
  <si>
    <t>STS-122</t>
  </si>
  <si>
    <t>ISS (Columbus) (External)</t>
  </si>
  <si>
    <t>EXPOSE-E (1-2/1-3)</t>
  </si>
  <si>
    <t>EXPOSE-E (2-2/2-3)</t>
  </si>
  <si>
    <t>TLD</t>
  </si>
  <si>
    <t>135-140</t>
  </si>
  <si>
    <t>PROTECT experiment. (Chiang et al. DOI: https://doi.org/10.1128/mSystems.00195-19) Dose data from DOSIS TLD's. in Berger et al. DOI: 10.1089/ast.2011.0777
 (See also Dachev et al. DOI: 10.1089/ast.2011.0759) For description of EXPOSE-E see Rabbow et al. https://doi.org/10.1089/ast.2011.0760</t>
  </si>
  <si>
    <t>OSD-262</t>
  </si>
  <si>
    <t>STS-134</t>
  </si>
  <si>
    <t>ISS (Node 2)</t>
  </si>
  <si>
    <t>TEPC (Node 2)</t>
  </si>
  <si>
    <t>Samples from air filter in Node 2. Averages over TEPCs in various locations in Node 2 over period of experiment. Max/Min = .131/.156 (GCR); .107/.158 (SAA). For details see SRAG data base</t>
  </si>
  <si>
    <t>OSD-267</t>
  </si>
  <si>
    <t>5/8/14</t>
  </si>
  <si>
    <t>6/10/14</t>
  </si>
  <si>
    <t>SpaceX CRS-4</t>
  </si>
  <si>
    <t>VEG-01A - Part of VEG-01 Veggie hardware validation (https://doi.org/10.1515/opag-2017-0003) VEG-01A and B both grew for 33 days, from May 8-June 10, 2014 and July 8-Aug. 10, 2015, respectively. VEG-01C grew 90 days from Nov. 16, 2015-Feb. 14, 2016. Doses are from germination to harvest. (https://www.nasa.gov/sites/default/files/atoms/files/veggie_fact_sheet_508.pdf)</t>
  </si>
  <si>
    <t>OSD-268</t>
  </si>
  <si>
    <t>7/8/15</t>
  </si>
  <si>
    <t>8/10/15</t>
  </si>
  <si>
    <t>VEG-01B - Part of VEG-01 Veggie hardware validation (https://doi.org/10.1515/opag-2017-0003) VEG-01A and B both grew for 33 days, from May 8-June 10, 2014 and July 8-Aug. 10, 2015, respectively. VEG-01C grew 90 days from Nov. 16, 2015-Feb. 14, 2016. Some VEG-01B plants were consumed by crew. VEG-01B return listed in paper as 5/18/16, but that was probably date samples were returned to KSC. Probably returned on SpaceX CRS-8 on 5/11/16. Doses are from germination to harvest (https://www.nasa.gov/sites/default/files/atoms/files/veggie_fact_sheet_508.pdf)</t>
  </si>
  <si>
    <t>OSD-269</t>
  </si>
  <si>
    <t>10/25/16</t>
  </si>
  <si>
    <t>SpaceX CRS-11</t>
  </si>
  <si>
    <t>12/28/16</t>
  </si>
  <si>
    <t>VEG-03A - multiple harvests (https://www.nasa.gov/sites/default/files/atoms/files/veggie_fact_sheet_508.pdf)</t>
  </si>
  <si>
    <t>OSD-278</t>
  </si>
  <si>
    <t>1/10/15</t>
  </si>
  <si>
    <t>2/11/15</t>
  </si>
  <si>
    <t>FFL-01</t>
  </si>
  <si>
    <t>IV-TEPC (JPM1F3) REM (COL1A2)</t>
  </si>
  <si>
    <t>Fruit flies exposed to radiation for duration of SpX-5 mission (32 days). Pathogen biologically active 2/5-2/11. (See publication doi.org/10.1038/s41526-019-0091-2.) Location: NanoRacks Platform 3 BioRack, Express Rack 4. No dose data in SRAG DB or publication. Estimate dose from comparison of REM data from Columbus (1/10/15-2/11/15 vs. 5/23/15-6/8/16) and REM data from Columbus (1/10/15-2/11/15) vs. IV-TEPC data from Kibo (JPM) (5/23/15-6/8/15)</t>
  </si>
  <si>
    <t>OSD-288</t>
  </si>
  <si>
    <t>OSD-289</t>
  </si>
  <si>
    <t>7/18/16</t>
  </si>
  <si>
    <t>SpaceX CRS-9</t>
  </si>
  <si>
    <t>Bio PADLES 
 (TLD, CR-39)</t>
  </si>
  <si>
    <t>8.97(0.78)</t>
  </si>
  <si>
    <t>MHU-1 (thymus); Dose data from Shiba et al., Sci Rep 7 10837 (2017) (doi: 10.1038/s41598-017-10998-4): "The absorbed dose rate was 0.23 ± 0.02 mGy/d and the dose equivalent rate was 0.43 ± 0.03 mSv/d during the space experiment." Detectors accompanied mice throughout the experiment. Paper states "37 days", but launch-to-landing was 39.5 days. Cumulative absorbed dose is for 39 days. (Note: passive detectors continue recording dose until anaylsed on ground.)</t>
  </si>
  <si>
    <t>MHU-2 (thymus); Dose data from Matsuda et al., npj Microgravity volume 5, Article number: 16 (2019): "...the absorbed dose rate was 0.26 × 0.01 mGy/day and the equivalent dose rate was 0.53 ± 0.04 mSv/day." Cumulative absorbed dose is for 34 days. (Note: passive detectors continue recording dose until anaylsed on ground.)</t>
  </si>
  <si>
    <t>OSD-301</t>
  </si>
  <si>
    <t>9/2/15</t>
  </si>
  <si>
    <t>Soyuz 44S</t>
  </si>
  <si>
    <t>Seeds kept for 6 mos on ISS; germinated onreturn to Earth; doi:10.3390/life10040049</t>
  </si>
  <si>
    <t>OSD-314</t>
  </si>
  <si>
    <t>11/2/14</t>
  </si>
  <si>
    <t>11/8/14</t>
  </si>
  <si>
    <t>11/16/14</t>
  </si>
  <si>
    <t>6/14/17</t>
  </si>
  <si>
    <t>6/21/17</t>
  </si>
  <si>
    <t>The first set of seedlings (SG1) were uploaded on SpaceX CRS-2 (March 2013) followed by return via CRS-3 (May 2014), and the second set of seedlings (SG2) were carried to the ISS on SpaceX CRS-4 (September 2014) and returned on CRS-5 (February 2015). Dates from R. Herranz (priv. comm.). Seeds inactive, then germinated and grown for six days, then harvested and frozen. End date is date of harvest. https://blogs.nasa.gov/stationreport/2013/05/page/5/</t>
  </si>
  <si>
    <t>SG-2 (DOI: 10.3390/ijms22020899) Three runs (ISS microgravity, Mars gravity, 1g) Not clear from ISS daily summary which was which. Contact investigator for specifics. Some ambiguity (+/- 1-2 days) on start/end dates in ISS daily summaries, but dose rates were approximately constant throughout, so resulting uncertainty is a few %. (Contact OSDR for details.)</t>
  </si>
  <si>
    <t>SG-3 Two runs. No REM data for 6/25-26. Only available data are from IV-TEPC in Node2. No major variation from previous days. For totals use REM averages*6.</t>
  </si>
  <si>
    <t>OSD-346</t>
  </si>
  <si>
    <t>3/23/13</t>
  </si>
  <si>
    <t>5/3/13</t>
  </si>
  <si>
    <t>5/12/13</t>
  </si>
  <si>
    <t>5/18/13</t>
  </si>
  <si>
    <t>11/15/14</t>
  </si>
  <si>
    <t>3/29/13</t>
  </si>
  <si>
    <t>5/9/13</t>
  </si>
  <si>
    <t>5/24/13</t>
  </si>
  <si>
    <t>11/14/14</t>
  </si>
  <si>
    <t>11/21/14</t>
  </si>
  <si>
    <t>OSD-347</t>
  </si>
  <si>
    <t>4/18/14</t>
  </si>
  <si>
    <t>Dragon docked to ISS (Harmony)</t>
  </si>
  <si>
    <t>30 days in VFB on Dragon spacecraft (See https://www.nasa.gov/content/dragon-delivers-science-station-supplies); Berthed to Node 2 ("Harmony") Nadir Common Berthing Mechanism (CBM); no data from Dragon; data from REM in Kibo; (Kibo is closest to Nadir CBM) no dosimetry on Dragon; GCR dose may be considered an upper limit due to shielding by Harmony in zenith direction (See also OSD-207)</t>
  </si>
  <si>
    <t>OSD-375</t>
  </si>
  <si>
    <t>4/12/18</t>
  </si>
  <si>
    <t>SpaceX CRS-14</t>
  </si>
  <si>
    <t>5/18/14</t>
  </si>
  <si>
    <t>3/2/16</t>
  </si>
  <si>
    <t>11/7/14</t>
  </si>
  <si>
    <t>11/13/14</t>
  </si>
  <si>
    <t>6/19/17</t>
  </si>
  <si>
    <t>6/26/17</t>
  </si>
  <si>
    <t>4/16/18</t>
  </si>
  <si>
    <t>APEX-06</t>
  </si>
  <si>
    <t>OSD-383</t>
  </si>
  <si>
    <t>9/2/09</t>
  </si>
  <si>
    <t>2/15/08</t>
  </si>
  <si>
    <t>EXPOSE-E (EuTEF)</t>
  </si>
  <si>
    <t>R3DE</t>
  </si>
  <si>
    <t>For details of the radiation measurements, see Dachev et al., ASTROBIOLOGY 12(5 ( 2012). DOI: 10.1089/ast.2011.0759</t>
  </si>
  <si>
    <t>OSD-427</t>
  </si>
  <si>
    <t>2/25/17</t>
  </si>
  <si>
    <t>SpaceX CRS-10</t>
  </si>
  <si>
    <t>APEX-04-EPEX</t>
  </si>
  <si>
    <t>3/8/17</t>
  </si>
  <si>
    <t>OSD-430</t>
  </si>
  <si>
    <t>REM (COL1A2)
 TEPC (NOD2PD3)</t>
  </si>
  <si>
    <t>8/20/17</t>
  </si>
  <si>
    <t>"launched on ... SpaceX CRS-12 mission at day 4, and reached the ISS at day 7 after seeding. Once on board the ISS, the ECs were manually inserted by an astronaut in the Kubik incubator set at 37C, and the electronics was switched on. Fluidic activations were automatically performed at days 7, 8 and 9 after seeding. The last two activations were performed at day 10: in particular, fixation occurred after 5 min from rinse with saline solution. Samples were then manually transferred to MELFI refrigerator and stowed at -80C until re-entry." Doses do not include time between launch and transfer to ISS.
 No data from Columbus for 8/17. Estimate based on average GCR from REM and Node 2 TEPC data which show GCR stable and SAA tracks with REM</t>
  </si>
  <si>
    <t>OSD-431</t>
  </si>
  <si>
    <t>Soyuz TMA-18M (44S)</t>
  </si>
  <si>
    <t>Soyuz TMA-16M (42S)</t>
  </si>
  <si>
    <t>Kubik
 (COL1D1)</t>
  </si>
  <si>
    <t>--</t>
  </si>
  <si>
    <t>1.299 (.075)</t>
  </si>
  <si>
    <t>For detailed timeline and radiation dose data see: Cellular and Molecular Life Sciences (2022) 79:28. https://doi.org/10.1007/s00018-021-04025-z</t>
  </si>
  <si>
    <t>9/7/15</t>
  </si>
  <si>
    <t>OSD-437</t>
  </si>
  <si>
    <t>9/10/16</t>
  </si>
  <si>
    <t>EMCS (Express Rack-3)</t>
  </si>
  <si>
    <t>DOSTEL1, DOSTEL2</t>
  </si>
  <si>
    <t>At the time the data were taken DOSTEL-1 and 2 were co-located, beneath the European Physiology Module (EPM), two racks away from Express Rack-3. GCR measured by the two detectors differs by a few percent. SAA measurements vary by 30-40% due to the difference in local shielding of the detectors combined with the anisotropy of the proton flux. The resulting difference in total dose measured by the two detectors is approximately 20%. The dose quoted here is the average of the two. The uncertainty in the GCR dose is ~1%. The uncertainty in the SAA dose is ~10%.. These doses should be taken as indicative of the dose to the samples, but not definitive, as the local shielding around the samples is not known.</t>
  </si>
  <si>
    <t>9/12/16</t>
  </si>
  <si>
    <t>9/17/16</t>
  </si>
  <si>
    <t>9/19/16</t>
  </si>
  <si>
    <t>OSD-457</t>
  </si>
  <si>
    <t>4/2/18</t>
  </si>
  <si>
    <t>MHU-3 (doi.org/10.1038/s42003-020-01227-2) Dose (0.29 mGy/d*31 days) does not include time on SpX Dragon</t>
  </si>
  <si>
    <t>OSD-251</t>
  </si>
  <si>
    <t xml:space="preserve">The first set of seedlings (SG1) were uploaded on SpaceX CRS-2 (March 2013) and returned on CRS-3 (May 2014), and the second set of seedlings (SG2)  were carried to the ISS on SpaceX CRS-4 (September 2014) and returned on CRS-5 (February 2015). Dates from R. Herranz (priv. comm.). Seeds inactive, then germinated and grown for six days, then harvested and frozen. Start date is date of germination. End date is date of harvest. To get dose between launch and germination, multiply average daily doses by number of days between launch and germination. 
</t>
  </si>
  <si>
    <t>OSD-358</t>
  </si>
  <si>
    <t>04/18/14</t>
  </si>
  <si>
    <t>Study of fungal pathogens in VEG-01C - diseased leaves harvested 12/22/15;diseased roots harvested 1/8/16. (doi: 10.1089/ast.2021.0049 and doi: 10.1089/ast.2020.2399) Healthy plants harvested 2/14/16 (SeeOSD-177.)</t>
  </si>
  <si>
    <t>OSD-480</t>
  </si>
  <si>
    <t>SpaceX-13</t>
  </si>
  <si>
    <t>ISS (US Lab)</t>
  </si>
  <si>
    <t>RAD (COL1A2)</t>
  </si>
  <si>
    <t>OSD-546</t>
  </si>
  <si>
    <t>03/27/2015</t>
  </si>
  <si>
    <t>Soyuz-TMA-16M ISS 42S</t>
  </si>
  <si>
    <t>Soyuz -TMA-15M</t>
  </si>
  <si>
    <t>MRM2 to SMP – Russian Service Module "Zvezda", Roscosmos</t>
  </si>
  <si>
    <t>Kubik-3 container? or SCD-EU. A few hardwares are described</t>
  </si>
  <si>
    <t>SRAG reports data from two SMP dosimeters for these dates but we will use TEPC data only</t>
  </si>
  <si>
    <t>From ISS Log for 03/27/2015: 42 Soyuz (42S) Launch/Dock: 42S launched from the Baikonur Cosmodrome at 2:43 pm CDT today with Scott Kelly, Mikhail Kornienko, and Gennady Padalka onboard. Docking to the MRM- 2 module was completed 8:42 pm CDT with hatch opening at 10:33 pm CDT. Today’s docking increases the ISS crew compliment from 3 to 6 crewmembers. It also begins Kelly’s and Kornienko’s one-year mission aboard the ISS. From ISS Log for 03/30/2015: Stem Cell Differentiation (SCD): On Sunday, Cristoforetti retrieved the SCD experiment from 42S and installed it into the Kubik-3 container.  SCD will run autonomously for 14 days with Cristoforetti performing regular status checks for the duration of the experiment.  Stem Cells play a major role in the maintenance of bone mass, being the main source of osteoblasts during the bone remodeling and repair. The recruitment of an adequate number of osteoblasts is dependent on the availability of human Mesenchymal Stem Cells (hMSCs) and their proper response to growth, differentiation, and chemotactic signals in the microenvironment. This investigation aims to understand how human mesenchymal stem cells react to a two week exposure to microgravity in terms of growth, senescence and differentiation towards osteoblasts when treated with Vitamin D3. From ISS log for 04/13/2015:  SCD – Transfer of container to MELFI SCD – Insertion of Containers into MELFI (freezer)</t>
  </si>
  <si>
    <t>PADLES
 (TLD, CR-39)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</si>
</sst>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0.000"/>
    <numFmt numFmtId="167" formatCode="mm/dd/yy"/>
    <numFmt numFmtId="168" formatCode="mm/dd/yyyy"/>
  </numFmts>
  <fonts count="22" x14ac:knownFonts="1">
    <font>
      <sz val="12"/>
      <color theme="1"/>
      <name val="Calibri"/>
      <family val="2"/>
      <scheme val="minor"/>
    </font>
    <font>
      <sz val="12"/>
      <color theme="1"/>
      <name val="Calibri"/>
      <family val="2"/>
      <scheme val="minor"/>
    </font>
    <font>
      <sz val="12"/>
      <color theme="1"/>
      <name val="Calibri"/>
      <family val="2"/>
      <scheme val="minor"/>
    </font>
    <font>
      <sz val="12"/>
      <color rgb="FF006100"/>
      <name val="Calibri"/>
      <family val="2"/>
      <scheme val="minor"/>
    </font>
    <font>
      <vertAlign val="superscript"/>
      <sz val="12"/>
      <color theme="1"/>
      <name val="Arial"/>
      <family val="2"/>
    </font>
    <font>
      <b/>
      <sz val="12"/>
      <name val="Arial"/>
      <family val="2"/>
    </font>
    <font>
      <b/>
      <vertAlign val="superscript"/>
      <sz val="12"/>
      <name val="Arial"/>
      <family val="2"/>
    </font>
    <font>
      <vertAlign val="superscript"/>
      <sz val="12"/>
      <name val="Arial"/>
      <family val="2"/>
    </font>
    <font>
      <sz val="11"/>
      <color rgb="FF9C0006"/>
      <name val="Calibri"/>
      <family val="2"/>
      <scheme val="minor"/>
    </font>
    <font>
      <sz val="12"/>
      <name val="Arial"/>
      <family val="2"/>
    </font>
    <font>
      <sz val="11"/>
      <color rgb="FF9C6500"/>
      <name val="Calibri"/>
      <family val="2"/>
      <scheme val="minor"/>
    </font>
    <font>
      <sz val="11"/>
      <name val="Calibri"/>
      <family val="2"/>
      <scheme val="minor"/>
    </font>
    <font>
      <b/>
      <sz val="12"/>
      <color theme="1"/>
      <name val="Arial"/>
      <family val="2"/>
    </font>
    <font>
      <sz val="12"/>
      <color theme="1"/>
      <name val="Arial"/>
      <family val="2"/>
    </font>
    <font>
      <b/>
      <vertAlign val="superscrip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b/>
      <sz val="12"/>
      <name val="Arial"/>
      <family val="2"/>
    </font>
    <font>
      <sz val="12"/>
      <color theme="1"/>
      <name val="Arial"/>
      <family val="2"/>
    </font>
    <font>
      <sz val="12"/>
      <name val="Arial"/>
      <family val="2"/>
    </font>
    <font>
      <sz val="12"/>
      <name val="Arial"/>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0" tint="-0.1499984740745262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uble">
        <color auto="1"/>
      </bottom>
      <diagonal/>
    </border>
    <border>
      <left style="thin">
        <color indexed="64"/>
      </left>
      <right/>
      <top style="thin">
        <color indexed="64"/>
      </top>
      <bottom style="thin">
        <color indexed="64"/>
      </bottom>
      <diagonal/>
    </border>
  </borders>
  <cellStyleXfs count="16">
    <xf numFmtId="0" fontId="0" fillId="0" borderId="0"/>
    <xf numFmtId="0" fontId="3" fillId="2" borderId="0" applyNumberFormat="0" applyBorder="0" applyAlignment="0" applyProtection="0"/>
    <xf numFmtId="0" fontId="4" fillId="0" borderId="0"/>
    <xf numFmtId="0" fontId="8" fillId="3" borderId="0" applyNumberFormat="0" applyBorder="0" applyAlignment="0" applyProtection="0"/>
    <xf numFmtId="0" fontId="10" fillId="4" borderId="0" applyNumberFormat="0" applyBorder="0" applyAlignment="0" applyProtection="0"/>
    <xf numFmtId="0" fontId="2" fillId="5" borderId="1"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6" borderId="0" applyNumberFormat="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cellStyleXfs>
  <cellXfs count="124">
    <xf numFmtId="0" fontId="0" fillId="0" borderId="0" xfId="0"/>
    <xf numFmtId="0" fontId="4" fillId="0" borderId="0" xfId="2"/>
    <xf numFmtId="0" fontId="0" fillId="0" borderId="0" xfId="2" applyFont="1"/>
    <xf numFmtId="0" fontId="13" fillId="0" borderId="0" xfId="2" applyFont="1"/>
    <xf numFmtId="0" fontId="12" fillId="0" borderId="0" xfId="2" applyFont="1"/>
    <xf numFmtId="0" fontId="19" fillId="0" borderId="0" xfId="2" applyFont="1"/>
    <xf numFmtId="0" fontId="18" fillId="7" borderId="2" xfId="2" applyFont="1" applyFill="1" applyBorder="1" applyAlignment="1">
      <alignment horizontal="left" vertical="center" wrapText="1"/>
    </xf>
    <xf numFmtId="0" fontId="5" fillId="7" borderId="3" xfId="2" applyFont="1" applyFill="1" applyBorder="1" applyAlignment="1">
      <alignment horizontal="left" vertical="center" wrapText="1"/>
    </xf>
    <xf numFmtId="0" fontId="7" fillId="7" borderId="5" xfId="2" applyFont="1" applyFill="1" applyBorder="1"/>
    <xf numFmtId="0" fontId="7" fillId="7" borderId="6" xfId="2" applyFont="1" applyFill="1" applyBorder="1"/>
    <xf numFmtId="0" fontId="5" fillId="7" borderId="7" xfId="2" applyFont="1" applyFill="1" applyBorder="1" applyAlignment="1">
      <alignment horizontal="center" wrapText="1"/>
    </xf>
    <xf numFmtId="0" fontId="5" fillId="7" borderId="7" xfId="2" applyFont="1" applyFill="1" applyBorder="1" applyAlignment="1">
      <alignment horizontal="center" vertical="center"/>
    </xf>
    <xf numFmtId="0" fontId="21" fillId="0" borderId="0" xfId="4" applyFont="1" applyFill="1" applyBorder="1" applyAlignment="1">
      <alignment horizontal="left" vertical="center" wrapText="1"/>
    </xf>
    <xf numFmtId="14" fontId="21" fillId="0" borderId="0" xfId="4" applyNumberFormat="1" applyFont="1" applyFill="1" applyBorder="1" applyAlignment="1">
      <alignment horizontal="center" vertical="center" wrapText="1"/>
    </xf>
    <xf numFmtId="164" fontId="21" fillId="0" borderId="0" xfId="4" applyNumberFormat="1" applyFont="1" applyFill="1" applyBorder="1" applyAlignment="1">
      <alignment horizontal="center" vertical="center" wrapText="1"/>
    </xf>
    <xf numFmtId="164" fontId="21" fillId="0" borderId="0" xfId="4" applyNumberFormat="1" applyFont="1" applyFill="1" applyBorder="1" applyAlignment="1">
      <alignment horizontal="left" vertical="center" wrapText="1"/>
    </xf>
    <xf numFmtId="49" fontId="21" fillId="0" borderId="0" xfId="4" applyNumberFormat="1" applyFont="1" applyFill="1" applyBorder="1" applyAlignment="1">
      <alignment horizontal="left" vertical="center" wrapText="1"/>
    </xf>
    <xf numFmtId="0" fontId="21" fillId="0" borderId="0" xfId="4" applyFont="1" applyFill="1" applyBorder="1" applyAlignment="1">
      <alignment horizontal="center" vertical="center" wrapText="1"/>
    </xf>
    <xf numFmtId="165" fontId="21" fillId="0" borderId="0" xfId="4" applyNumberFormat="1" applyFont="1" applyFill="1" applyBorder="1" applyAlignment="1">
      <alignment horizontal="center" vertical="center"/>
    </xf>
    <xf numFmtId="0" fontId="21" fillId="0" borderId="0" xfId="4" applyFont="1" applyFill="1" applyBorder="1" applyAlignment="1">
      <alignment horizontal="center" vertical="center"/>
    </xf>
    <xf numFmtId="0" fontId="16" fillId="0" borderId="10" xfId="15" applyFill="1" applyBorder="1" applyAlignment="1">
      <alignment horizontal="left" vertical="center" wrapText="1"/>
    </xf>
    <xf numFmtId="0" fontId="9" fillId="0" borderId="10" xfId="3" applyFont="1" applyFill="1" applyBorder="1" applyAlignment="1">
      <alignment horizontal="left" vertical="center" wrapText="1"/>
    </xf>
    <xf numFmtId="0" fontId="9" fillId="0" borderId="10" xfId="3" applyFont="1" applyFill="1" applyBorder="1" applyAlignment="1">
      <alignment horizontal="center" vertical="center" wrapText="1"/>
    </xf>
    <xf numFmtId="0" fontId="9" fillId="0" borderId="10"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10" xfId="2" applyFont="1" applyBorder="1" applyAlignment="1">
      <alignment horizontal="center" vertical="center" wrapText="1"/>
    </xf>
    <xf numFmtId="2" fontId="9" fillId="0" borderId="10" xfId="4" applyNumberFormat="1" applyFont="1" applyFill="1" applyBorder="1" applyAlignment="1">
      <alignment horizontal="center" vertical="center" wrapText="1"/>
    </xf>
    <xf numFmtId="0" fontId="9" fillId="0" borderId="10" xfId="1" applyFont="1" applyFill="1" applyBorder="1" applyAlignment="1">
      <alignment horizontal="center" vertical="center" wrapText="1"/>
    </xf>
    <xf numFmtId="0" fontId="13" fillId="0" borderId="10" xfId="8" applyFont="1" applyFill="1" applyBorder="1" applyAlignment="1">
      <alignment horizontal="center" vertical="center" wrapText="1"/>
    </xf>
    <xf numFmtId="0" fontId="9" fillId="0" borderId="10" xfId="3" applyFont="1" applyFill="1" applyBorder="1" applyAlignment="1">
      <alignment horizontal="center" vertical="center"/>
    </xf>
    <xf numFmtId="2" fontId="9" fillId="0" borderId="10" xfId="1" applyNumberFormat="1" applyFont="1" applyFill="1" applyBorder="1" applyAlignment="1">
      <alignment horizontal="center" vertical="center" wrapText="1"/>
    </xf>
    <xf numFmtId="0" fontId="9" fillId="0" borderId="10" xfId="4" applyFont="1" applyFill="1" applyBorder="1" applyAlignment="1">
      <alignment horizontal="center" vertical="center"/>
    </xf>
    <xf numFmtId="0" fontId="11" fillId="0" borderId="10" xfId="4" applyFont="1" applyFill="1" applyBorder="1" applyAlignment="1">
      <alignment horizontal="center" vertical="center" wrapText="1"/>
    </xf>
    <xf numFmtId="2" fontId="9" fillId="0" borderId="10" xfId="4" applyNumberFormat="1" applyFont="1" applyFill="1" applyBorder="1" applyAlignment="1">
      <alignment horizontal="center" vertical="center"/>
    </xf>
    <xf numFmtId="0" fontId="21" fillId="0" borderId="10" xfId="4" applyFont="1" applyFill="1" applyBorder="1" applyAlignment="1">
      <alignment horizontal="left" vertical="center" wrapText="1"/>
    </xf>
    <xf numFmtId="165" fontId="21" fillId="0" borderId="10" xfId="4" applyNumberFormat="1" applyFont="1" applyFill="1" applyBorder="1" applyAlignment="1">
      <alignment horizontal="center" vertical="center"/>
    </xf>
    <xf numFmtId="165" fontId="21" fillId="0" borderId="10" xfId="4" applyNumberFormat="1" applyFont="1" applyFill="1" applyBorder="1" applyAlignment="1">
      <alignment horizontal="center" vertical="center" wrapText="1"/>
    </xf>
    <xf numFmtId="0" fontId="21" fillId="0" borderId="10" xfId="4" applyFont="1" applyFill="1" applyBorder="1" applyAlignment="1">
      <alignment horizontal="center" vertical="center" wrapText="1"/>
    </xf>
    <xf numFmtId="0" fontId="21" fillId="0" borderId="10" xfId="4" applyFont="1" applyFill="1" applyBorder="1" applyAlignment="1">
      <alignment horizontal="center" vertical="center"/>
    </xf>
    <xf numFmtId="0" fontId="21" fillId="0" borderId="4" xfId="4" applyFont="1" applyFill="1" applyBorder="1" applyAlignment="1">
      <alignment horizontal="center" vertical="center" wrapText="1"/>
    </xf>
    <xf numFmtId="0" fontId="16" fillId="0" borderId="4" xfId="15" applyFill="1" applyBorder="1" applyAlignment="1">
      <alignment horizontal="left" vertical="center" wrapText="1"/>
    </xf>
    <xf numFmtId="0" fontId="9" fillId="0" borderId="4" xfId="3" applyFont="1" applyFill="1" applyBorder="1" applyAlignment="1">
      <alignment horizontal="left" vertical="center" wrapText="1"/>
    </xf>
    <xf numFmtId="0" fontId="9" fillId="0" borderId="4" xfId="3" applyFont="1" applyFill="1" applyBorder="1" applyAlignment="1">
      <alignment horizontal="center" vertical="center" wrapText="1"/>
    </xf>
    <xf numFmtId="165" fontId="21" fillId="0" borderId="10" xfId="4" applyNumberFormat="1" applyFont="1" applyFill="1" applyBorder="1" applyAlignment="1">
      <alignment horizontal="center" vertical="center"/>
    </xf>
    <xf numFmtId="0" fontId="21" fillId="0" borderId="11" xfId="4" applyFont="1" applyFill="1" applyBorder="1" applyAlignment="1">
      <alignment horizontal="center" vertical="center" wrapText="1"/>
    </xf>
    <xf numFmtId="0" fontId="21" fillId="0" borderId="4" xfId="4" applyFont="1" applyFill="1" applyBorder="1" applyAlignment="1">
      <alignment horizontal="center" vertical="center" wrapText="1"/>
    </xf>
    <xf numFmtId="0" fontId="5" fillId="7" borderId="3" xfId="2" applyFont="1" applyFill="1" applyBorder="1" applyAlignment="1">
      <alignment horizontal="center" vertical="center" wrapText="1"/>
    </xf>
    <xf numFmtId="0" fontId="5" fillId="7" borderId="6" xfId="2" applyFont="1" applyFill="1" applyBorder="1" applyAlignment="1">
      <alignment horizontal="center" vertical="center" wrapText="1"/>
    </xf>
    <xf numFmtId="0" fontId="9" fillId="0" borderId="10" xfId="3" applyFont="1" applyFill="1" applyBorder="1" applyAlignment="1">
      <alignment horizontal="center" vertical="center"/>
    </xf>
    <xf numFmtId="0" fontId="16" fillId="0" borderId="10" xfId="15" applyFill="1" applyBorder="1" applyAlignment="1">
      <alignment horizontal="left" vertical="center" wrapText="1"/>
    </xf>
    <xf numFmtId="14" fontId="21" fillId="0" borderId="10" xfId="4" applyNumberFormat="1" applyFont="1" applyFill="1" applyBorder="1" applyAlignment="1">
      <alignment horizontal="center" vertical="center" wrapText="1"/>
    </xf>
    <xf numFmtId="164" fontId="21" fillId="0" borderId="10" xfId="4" applyNumberFormat="1" applyFont="1" applyFill="1" applyBorder="1" applyAlignment="1">
      <alignment horizontal="center" vertical="center" wrapText="1"/>
    </xf>
    <xf numFmtId="0" fontId="21" fillId="0" borderId="10" xfId="4" applyFont="1" applyFill="1" applyBorder="1" applyAlignment="1">
      <alignment horizontal="center" vertical="center" wrapText="1"/>
    </xf>
    <xf numFmtId="0" fontId="5" fillId="7" borderId="4" xfId="2" applyFont="1" applyFill="1" applyBorder="1" applyAlignment="1">
      <alignment horizontal="center" vertical="center" wrapText="1"/>
    </xf>
    <xf numFmtId="0" fontId="9" fillId="0" borderId="10" xfId="1" applyFont="1" applyFill="1" applyBorder="1" applyAlignment="1">
      <alignment horizontal="center" vertical="center" wrapText="1"/>
    </xf>
    <xf numFmtId="0" fontId="5" fillId="7" borderId="8" xfId="2" applyFont="1" applyFill="1" applyBorder="1" applyAlignment="1">
      <alignment horizontal="center" vertical="center" wrapText="1"/>
    </xf>
    <xf numFmtId="0" fontId="5" fillId="7" borderId="9" xfId="2" applyFont="1" applyFill="1" applyBorder="1" applyAlignment="1">
      <alignment horizontal="center" vertical="center" wrapText="1"/>
    </xf>
    <xf numFmtId="0" fontId="5" fillId="7" borderId="12" xfId="2" applyFont="1" applyFill="1" applyBorder="1" applyAlignment="1">
      <alignment horizontal="left" vertical="center" wrapText="1"/>
    </xf>
    <xf numFmtId="0" fontId="7" fillId="7" borderId="13" xfId="2" applyFont="1" applyFill="1" applyBorder="1"/>
    <xf numFmtId="0" fontId="9" fillId="0" borderId="8" xfId="3" applyFont="1" applyFill="1" applyBorder="1" applyAlignment="1">
      <alignment horizontal="left" vertical="center" wrapText="1"/>
    </xf>
    <xf numFmtId="0" fontId="9" fillId="0" borderId="14" xfId="4" applyFont="1" applyFill="1" applyBorder="1" applyAlignment="1">
      <alignment horizontal="left" vertical="center" wrapText="1"/>
    </xf>
    <xf numFmtId="0" fontId="9" fillId="0" borderId="14" xfId="3"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4" xfId="3" applyFont="1" applyFill="1" applyBorder="1" applyAlignment="1">
      <alignment horizontal="left" vertical="center" wrapText="1"/>
    </xf>
    <xf numFmtId="0" fontId="21" fillId="0" borderId="14" xfId="4" applyFont="1" applyFill="1" applyBorder="1" applyAlignment="1">
      <alignment horizontal="left" vertical="center" wrapText="1"/>
    </xf>
    <xf numFmtId="0" fontId="21" fillId="0" borderId="14" xfId="4" applyFont="1" applyFill="1" applyBorder="1" applyAlignment="1">
      <alignment horizontal="left" vertical="center" wrapText="1"/>
    </xf>
    <xf numFmtId="0" fontId="4" fillId="0" borderId="10" xfId="2" applyBorder="1"/>
    <xf numFmtId="14" fontId="9" fillId="0" borderId="10" xfId="4" applyNumberFormat="1" applyFont="1" applyFill="1" applyBorder="1" applyAlignment="1">
      <alignment horizontal="center" vertical="center" wrapText="1"/>
    </xf>
    <xf numFmtId="164" fontId="9" fillId="0" borderId="10" xfId="4" applyNumberFormat="1" applyFont="1" applyFill="1" applyBorder="1" applyAlignment="1">
      <alignment horizontal="center" vertical="center" wrapText="1"/>
    </xf>
    <xf numFmtId="14" fontId="9" fillId="0" borderId="4" xfId="3" applyNumberFormat="1" applyFont="1" applyFill="1" applyBorder="1" applyAlignment="1">
      <alignment horizontal="center" vertical="center" wrapText="1"/>
    </xf>
    <xf numFmtId="164" fontId="9" fillId="0" borderId="4" xfId="3" applyNumberFormat="1" applyFont="1" applyFill="1" applyBorder="1" applyAlignment="1">
      <alignment horizontal="center" vertical="center" wrapText="1"/>
    </xf>
    <xf numFmtId="14" fontId="20" fillId="0" borderId="10" xfId="4" applyNumberFormat="1" applyFont="1" applyFill="1" applyBorder="1" applyAlignment="1">
      <alignment horizontal="center" vertical="center" wrapText="1"/>
    </xf>
    <xf numFmtId="14" fontId="9" fillId="0" borderId="10" xfId="3" applyNumberFormat="1" applyFont="1" applyFill="1" applyBorder="1" applyAlignment="1">
      <alignment horizontal="center" vertical="center" wrapText="1"/>
    </xf>
    <xf numFmtId="164" fontId="9" fillId="0" borderId="10" xfId="3" applyNumberFormat="1" applyFont="1" applyFill="1" applyBorder="1" applyAlignment="1">
      <alignment horizontal="center" vertical="center" wrapText="1"/>
    </xf>
    <xf numFmtId="14" fontId="9" fillId="0" borderId="10" xfId="1" applyNumberFormat="1" applyFont="1" applyFill="1" applyBorder="1" applyAlignment="1">
      <alignment horizontal="center" vertical="center" wrapText="1"/>
    </xf>
    <xf numFmtId="0" fontId="20" fillId="0" borderId="10" xfId="4" applyFont="1" applyFill="1" applyBorder="1" applyAlignment="1">
      <alignment horizontal="center" vertical="center" wrapText="1"/>
    </xf>
    <xf numFmtId="14" fontId="9" fillId="0" borderId="10" xfId="1" applyNumberFormat="1" applyFont="1" applyFill="1" applyBorder="1" applyAlignment="1">
      <alignment horizontal="center" vertical="center" wrapText="1"/>
    </xf>
    <xf numFmtId="49" fontId="21" fillId="0" borderId="10" xfId="4" applyNumberFormat="1" applyFont="1" applyFill="1" applyBorder="1" applyAlignment="1">
      <alignment horizontal="center" vertical="center" wrapText="1"/>
    </xf>
    <xf numFmtId="165" fontId="9" fillId="0" borderId="10" xfId="4" applyNumberFormat="1" applyFont="1" applyFill="1" applyBorder="1" applyAlignment="1">
      <alignment horizontal="center" vertical="center"/>
    </xf>
    <xf numFmtId="165" fontId="9" fillId="0" borderId="10" xfId="4" applyNumberFormat="1" applyFont="1" applyFill="1" applyBorder="1" applyAlignment="1">
      <alignment horizontal="center" vertical="center" wrapText="1"/>
    </xf>
    <xf numFmtId="14" fontId="9" fillId="0" borderId="11" xfId="4" applyNumberFormat="1" applyFont="1" applyFill="1" applyBorder="1" applyAlignment="1">
      <alignment horizontal="center" vertical="center" wrapText="1"/>
    </xf>
    <xf numFmtId="14" fontId="9" fillId="0" borderId="4" xfId="4" applyNumberFormat="1"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9" fillId="0" borderId="4" xfId="4" applyFont="1" applyFill="1" applyBorder="1" applyAlignment="1">
      <alignment horizontal="center" vertical="center" wrapText="1"/>
    </xf>
    <xf numFmtId="165" fontId="9" fillId="0" borderId="11" xfId="4" applyNumberFormat="1" applyFont="1" applyFill="1" applyBorder="1" applyAlignment="1">
      <alignment horizontal="center" vertical="center"/>
    </xf>
    <xf numFmtId="165" fontId="9" fillId="0" borderId="4" xfId="4" applyNumberFormat="1" applyFont="1" applyFill="1" applyBorder="1" applyAlignment="1">
      <alignment horizontal="center" vertical="center"/>
    </xf>
    <xf numFmtId="165" fontId="9" fillId="0" borderId="11" xfId="4" applyNumberFormat="1" applyFont="1" applyFill="1" applyBorder="1" applyAlignment="1">
      <alignment horizontal="center" vertical="center" wrapText="1"/>
    </xf>
    <xf numFmtId="165" fontId="9" fillId="0" borderId="4" xfId="4" applyNumberFormat="1" applyFont="1" applyFill="1" applyBorder="1" applyAlignment="1">
      <alignment horizontal="center" vertical="center" wrapText="1"/>
    </xf>
    <xf numFmtId="0" fontId="9" fillId="0" borderId="11" xfId="4" applyFont="1" applyFill="1" applyBorder="1" applyAlignment="1">
      <alignment horizontal="left" vertical="top" wrapText="1"/>
    </xf>
    <xf numFmtId="0" fontId="9" fillId="0" borderId="4" xfId="4" applyFont="1" applyFill="1" applyBorder="1" applyAlignment="1">
      <alignment horizontal="left" vertical="top" wrapText="1"/>
    </xf>
    <xf numFmtId="0" fontId="16" fillId="0" borderId="11" xfId="15" applyFill="1" applyBorder="1" applyAlignment="1">
      <alignment horizontal="left" vertical="center" wrapText="1"/>
    </xf>
    <xf numFmtId="0" fontId="16" fillId="0" borderId="4" xfId="15" applyFill="1" applyBorder="1" applyAlignment="1">
      <alignment horizontal="left" vertical="center" wrapText="1"/>
    </xf>
    <xf numFmtId="0" fontId="16" fillId="0" borderId="0" xfId="15" applyFill="1" applyAlignment="1">
      <alignment vertical="center"/>
    </xf>
    <xf numFmtId="164" fontId="9" fillId="0" borderId="10" xfId="4" applyNumberFormat="1" applyFont="1" applyFill="1" applyBorder="1" applyAlignment="1">
      <alignment horizontal="center" vertical="center" wrapText="1"/>
    </xf>
    <xf numFmtId="49" fontId="9" fillId="0" borderId="10" xfId="4" applyNumberFormat="1" applyFont="1" applyFill="1" applyBorder="1" applyAlignment="1">
      <alignment horizontal="center" vertical="center" wrapText="1"/>
    </xf>
    <xf numFmtId="49" fontId="9" fillId="0" borderId="10" xfId="4" applyNumberFormat="1" applyFont="1" applyFill="1" applyBorder="1" applyAlignment="1">
      <alignment horizontal="center" vertical="center" wrapText="1"/>
    </xf>
    <xf numFmtId="0" fontId="9" fillId="0" borderId="4" xfId="4" applyFont="1" applyFill="1" applyBorder="1" applyAlignment="1">
      <alignment horizontal="center" vertical="center" wrapText="1"/>
    </xf>
    <xf numFmtId="0" fontId="9" fillId="0" borderId="10" xfId="4" applyFont="1" applyFill="1" applyBorder="1" applyAlignment="1">
      <alignment vertical="center" wrapText="1"/>
    </xf>
    <xf numFmtId="14" fontId="13" fillId="0" borderId="10" xfId="0" applyNumberFormat="1" applyFont="1" applyFill="1" applyBorder="1" applyAlignment="1">
      <alignment horizontal="center" vertical="center"/>
    </xf>
    <xf numFmtId="49" fontId="21" fillId="0" borderId="10" xfId="4" applyNumberFormat="1" applyFont="1" applyFill="1" applyBorder="1" applyAlignment="1">
      <alignment horizontal="center" vertical="center"/>
    </xf>
    <xf numFmtId="49" fontId="9" fillId="0" borderId="10" xfId="4" applyNumberFormat="1" applyFont="1" applyFill="1" applyBorder="1" applyAlignment="1">
      <alignment horizontal="center" vertical="center"/>
    </xf>
    <xf numFmtId="0" fontId="9" fillId="0" borderId="14" xfId="4" applyFont="1" applyFill="1" applyBorder="1" applyAlignment="1">
      <alignment horizontal="left" vertical="top" wrapText="1"/>
    </xf>
    <xf numFmtId="0" fontId="9" fillId="0" borderId="10" xfId="4" applyFont="1" applyFill="1" applyBorder="1" applyAlignment="1">
      <alignment vertical="top" wrapText="1"/>
    </xf>
    <xf numFmtId="0" fontId="16" fillId="0" borderId="3" xfId="15" applyFill="1" applyBorder="1" applyAlignment="1">
      <alignment horizontal="left" vertical="center" wrapText="1"/>
    </xf>
    <xf numFmtId="14" fontId="13" fillId="0" borderId="11" xfId="0" applyNumberFormat="1" applyFont="1" applyFill="1" applyBorder="1" applyAlignment="1">
      <alignment horizontal="center" vertical="center"/>
    </xf>
    <xf numFmtId="14" fontId="13" fillId="0" borderId="3" xfId="0" applyNumberFormat="1" applyFont="1" applyFill="1" applyBorder="1" applyAlignment="1">
      <alignment horizontal="center" vertical="center"/>
    </xf>
    <xf numFmtId="14" fontId="13" fillId="0" borderId="4" xfId="0" applyNumberFormat="1" applyFont="1" applyFill="1" applyBorder="1" applyAlignment="1">
      <alignment horizontal="center" vertical="center"/>
    </xf>
    <xf numFmtId="14" fontId="13" fillId="0" borderId="4" xfId="0" applyNumberFormat="1" applyFont="1" applyFill="1" applyBorder="1" applyAlignment="1">
      <alignment horizontal="center" vertical="center"/>
    </xf>
    <xf numFmtId="0" fontId="9" fillId="0" borderId="3" xfId="4" applyFont="1" applyFill="1" applyBorder="1" applyAlignment="1">
      <alignment horizontal="center" vertical="center" wrapText="1"/>
    </xf>
    <xf numFmtId="0" fontId="21" fillId="0" borderId="3" xfId="4" applyFont="1" applyFill="1" applyBorder="1" applyAlignment="1">
      <alignment horizontal="center" vertical="center" wrapText="1"/>
    </xf>
    <xf numFmtId="0" fontId="9" fillId="0" borderId="3" xfId="4" applyFont="1" applyFill="1" applyBorder="1" applyAlignment="1">
      <alignment horizontal="left" vertical="top" wrapText="1"/>
    </xf>
    <xf numFmtId="0" fontId="9" fillId="0" borderId="10" xfId="4" applyFont="1" applyFill="1" applyBorder="1" applyAlignment="1">
      <alignment horizontal="left" vertical="top" wrapText="1"/>
    </xf>
    <xf numFmtId="14" fontId="9" fillId="0" borderId="10" xfId="4" applyNumberFormat="1" applyFont="1" applyFill="1" applyBorder="1" applyAlignment="1">
      <alignment horizontal="center" vertical="center"/>
    </xf>
    <xf numFmtId="0" fontId="4" fillId="0" borderId="10" xfId="2" applyFill="1" applyBorder="1"/>
    <xf numFmtId="0" fontId="4" fillId="0" borderId="0" xfId="2" applyFill="1"/>
    <xf numFmtId="49" fontId="13" fillId="0" borderId="11" xfId="0" applyNumberFormat="1" applyFont="1" applyFill="1" applyBorder="1" applyAlignment="1">
      <alignment horizontal="center" vertical="center"/>
    </xf>
    <xf numFmtId="0" fontId="21" fillId="0" borderId="11" xfId="4" applyFont="1" applyFill="1" applyBorder="1" applyAlignment="1">
      <alignment horizontal="center" vertical="center"/>
    </xf>
    <xf numFmtId="0" fontId="13" fillId="0" borderId="4" xfId="0" applyFont="1" applyFill="1" applyBorder="1" applyAlignment="1">
      <alignment horizontal="center" vertical="center"/>
    </xf>
    <xf numFmtId="0" fontId="21" fillId="0" borderId="4" xfId="4" applyFont="1" applyFill="1" applyBorder="1" applyAlignment="1">
      <alignment horizontal="center" vertical="center"/>
    </xf>
    <xf numFmtId="167" fontId="13" fillId="0" borderId="10" xfId="0" applyNumberFormat="1" applyFont="1" applyFill="1" applyBorder="1" applyAlignment="1">
      <alignment horizontal="center" vertical="center"/>
    </xf>
    <xf numFmtId="168" fontId="9" fillId="0" borderId="10" xfId="4" applyNumberFormat="1" applyFont="1" applyFill="1" applyBorder="1" applyAlignment="1">
      <alignment horizontal="center" vertical="center"/>
    </xf>
    <xf numFmtId="168" fontId="13" fillId="0" borderId="10" xfId="0" applyNumberFormat="1" applyFont="1" applyFill="1" applyBorder="1" applyAlignment="1">
      <alignment horizontal="center" vertical="center"/>
    </xf>
  </cellXfs>
  <cellStyles count="16">
    <cellStyle name="20% - Accent1" xfId="8" builtinId="30"/>
    <cellStyle name="Bad 2" xfId="3" xr:uid="{00000000-0005-0000-0000-000001000000}"/>
    <cellStyle name="Followed Hyperlink" xfId="7" builtinId="9" hidden="1"/>
    <cellStyle name="Followed Hyperlink" xfId="10" builtinId="9" hidden="1"/>
    <cellStyle name="Followed Hyperlink" xfId="12" builtinId="9" hidden="1"/>
    <cellStyle name="Followed Hyperlink" xfId="14" builtinId="9" hidden="1"/>
    <cellStyle name="Good" xfId="1" builtinId="26"/>
    <cellStyle name="Hyperlink" xfId="6" builtinId="8" hidden="1"/>
    <cellStyle name="Hyperlink" xfId="9" builtinId="8" hidden="1"/>
    <cellStyle name="Hyperlink" xfId="11" builtinId="8" hidden="1"/>
    <cellStyle name="Hyperlink" xfId="13" builtinId="8" hidden="1"/>
    <cellStyle name="Hyperlink" xfId="15" builtinId="8"/>
    <cellStyle name="Neutral 2" xfId="4" xr:uid="{00000000-0005-0000-0000-00000C000000}"/>
    <cellStyle name="Normal" xfId="0" builtinId="0"/>
    <cellStyle name="Normal 2" xfId="2" xr:uid="{00000000-0005-0000-0000-00000E000000}"/>
    <cellStyle name="Note 2" xfId="5" xr:uid="{00000000-0005-0000-0000-00000F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enelab-data.ndc.nasa.gov/genelab/accession/GLDS-75/" TargetMode="External"/><Relationship Id="rId18" Type="http://schemas.openxmlformats.org/officeDocument/2006/relationships/hyperlink" Target="https://genelab-data.ndc.nasa.gov/genelab/accession/GLDS-133/" TargetMode="External"/><Relationship Id="rId26" Type="http://schemas.openxmlformats.org/officeDocument/2006/relationships/hyperlink" Target="https://genelab-data.ndc.nasa.gov/genelab/accession/GLDS-223/" TargetMode="External"/><Relationship Id="rId39" Type="http://schemas.openxmlformats.org/officeDocument/2006/relationships/hyperlink" Target="https://osdr.nasa.gov/bio/repo/data/studies/OSD-301" TargetMode="External"/><Relationship Id="rId21" Type="http://schemas.openxmlformats.org/officeDocument/2006/relationships/hyperlink" Target="https://osdr.nasa.gov/bio/repo/data/studies/OSD-177" TargetMode="External"/><Relationship Id="rId34" Type="http://schemas.openxmlformats.org/officeDocument/2006/relationships/hyperlink" Target="https://osdr.nasa.gov/bio/repo/data/studies/OSD-269" TargetMode="External"/><Relationship Id="rId42" Type="http://schemas.openxmlformats.org/officeDocument/2006/relationships/hyperlink" Target="https://osdr.nasa.gov/bio/repo/data/studies/OSD-301" TargetMode="External"/><Relationship Id="rId47" Type="http://schemas.openxmlformats.org/officeDocument/2006/relationships/hyperlink" Target="https://osdr.nasa.gov/bio/repo/data/studies/OSD-427" TargetMode="External"/><Relationship Id="rId50" Type="http://schemas.openxmlformats.org/officeDocument/2006/relationships/hyperlink" Target="https://osdr.nasa.gov/bio/repo/data/studies/OSD-431" TargetMode="External"/><Relationship Id="rId55" Type="http://schemas.openxmlformats.org/officeDocument/2006/relationships/hyperlink" Target="https://osdr.nasa.gov/bio/repo/data/studies/OSD-358" TargetMode="External"/><Relationship Id="rId7" Type="http://schemas.openxmlformats.org/officeDocument/2006/relationships/hyperlink" Target="https://genelab-data.ndc.nasa.gov/genelab/accession/GLDS-39/" TargetMode="External"/><Relationship Id="rId2" Type="http://schemas.openxmlformats.org/officeDocument/2006/relationships/hyperlink" Target="https://genelab-data.ndc.nasa.gov/genelab/accession/GLDS-29/" TargetMode="External"/><Relationship Id="rId16" Type="http://schemas.openxmlformats.org/officeDocument/2006/relationships/hyperlink" Target="https://genelab-data.ndc.nasa.gov/genelab/accession/GLDS-112/" TargetMode="External"/><Relationship Id="rId29" Type="http://schemas.openxmlformats.org/officeDocument/2006/relationships/hyperlink" Target="https://osdr.nasa.gov/bio/repo/data/studies/OSD-193" TargetMode="External"/><Relationship Id="rId11" Type="http://schemas.openxmlformats.org/officeDocument/2006/relationships/hyperlink" Target="https://genelab-data.ndc.nasa.gov/genelab/accession/GLDS-61/" TargetMode="External"/><Relationship Id="rId24" Type="http://schemas.openxmlformats.org/officeDocument/2006/relationships/hyperlink" Target="https://osdr.nasa.gov/bio/repo/data/studies/OSD-193" TargetMode="External"/><Relationship Id="rId32" Type="http://schemas.openxmlformats.org/officeDocument/2006/relationships/hyperlink" Target="https://osdr.nasa.gov/bio/repo/data/studies/OSD-267" TargetMode="External"/><Relationship Id="rId37" Type="http://schemas.openxmlformats.org/officeDocument/2006/relationships/hyperlink" Target="https://osdr.nasa.gov/bio/repo/data/studies/OSD-193" TargetMode="External"/><Relationship Id="rId40" Type="http://schemas.openxmlformats.org/officeDocument/2006/relationships/hyperlink" Target="https://osdr.nasa.gov/bio/repo/data/studies/OSD-301" TargetMode="External"/><Relationship Id="rId45" Type="http://schemas.openxmlformats.org/officeDocument/2006/relationships/hyperlink" Target="https://osdr.nasa.gov/bio/repo/data/studies/OSD-375" TargetMode="External"/><Relationship Id="rId53" Type="http://schemas.openxmlformats.org/officeDocument/2006/relationships/hyperlink" Target="https://osdr.nasa.gov/bio/repo/data/studies/OSD-301" TargetMode="External"/><Relationship Id="rId58" Type="http://schemas.openxmlformats.org/officeDocument/2006/relationships/hyperlink" Target="https://osdr.nasa.gov/bio/repo/data/studies/OSD-546" TargetMode="External"/><Relationship Id="rId5" Type="http://schemas.openxmlformats.org/officeDocument/2006/relationships/hyperlink" Target="https://genelab-data.ndc.nasa.gov/genelab/accession/GLDS-35/" TargetMode="External"/><Relationship Id="rId19" Type="http://schemas.openxmlformats.org/officeDocument/2006/relationships/hyperlink" Target="https://genelab-data.ndc.nasa.gov/genelab/accession/GLDS-217/" TargetMode="External"/><Relationship Id="rId4" Type="http://schemas.openxmlformats.org/officeDocument/2006/relationships/hyperlink" Target="https://genelab-data.ndc.nasa.gov/genelab/accession/GLDS-33/" TargetMode="External"/><Relationship Id="rId9" Type="http://schemas.openxmlformats.org/officeDocument/2006/relationships/hyperlink" Target="https://genelab-data.ndc.nasa.gov/genelab/accession/GLDS-52/" TargetMode="External"/><Relationship Id="rId14" Type="http://schemas.openxmlformats.org/officeDocument/2006/relationships/hyperlink" Target="https://genelab-data.ndc.nasa.gov/genelab/accession/GLDS-83/" TargetMode="External"/><Relationship Id="rId22" Type="http://schemas.openxmlformats.org/officeDocument/2006/relationships/hyperlink" Target="https://osdr.nasa.gov/bio/repo/data/studies/OSD-193" TargetMode="External"/><Relationship Id="rId27" Type="http://schemas.openxmlformats.org/officeDocument/2006/relationships/hyperlink" Target="https://genelab-data.ndc.nasa.gov/genelab/accession/GLDS-238/" TargetMode="External"/><Relationship Id="rId30" Type="http://schemas.openxmlformats.org/officeDocument/2006/relationships/hyperlink" Target="https://osdr.nasa.gov/bio/repo/data/studies/OSD-259" TargetMode="External"/><Relationship Id="rId35" Type="http://schemas.openxmlformats.org/officeDocument/2006/relationships/hyperlink" Target="https://osdr.nasa.gov/bio/repo/data/studies/OSD-248" TargetMode="External"/><Relationship Id="rId43" Type="http://schemas.openxmlformats.org/officeDocument/2006/relationships/hyperlink" Target="https://osdr.nasa.gov/bio/repo/data/studies/OSD-346" TargetMode="External"/><Relationship Id="rId48" Type="http://schemas.openxmlformats.org/officeDocument/2006/relationships/hyperlink" Target="https://osdr.nasa.gov/bio/repo/data/studies/OSD-430" TargetMode="External"/><Relationship Id="rId56" Type="http://schemas.openxmlformats.org/officeDocument/2006/relationships/hyperlink" Target="https://osdr.nasa.gov/bio/repo/data/studies/OSD-431" TargetMode="External"/><Relationship Id="rId8" Type="http://schemas.openxmlformats.org/officeDocument/2006/relationships/hyperlink" Target="https://genelab-data.ndc.nasa.gov/genelab/accession/GLDS-41/" TargetMode="External"/><Relationship Id="rId51" Type="http://schemas.openxmlformats.org/officeDocument/2006/relationships/hyperlink" Target="https://osdr.nasa.gov/bio/repo/data/studies/OSD-437" TargetMode="External"/><Relationship Id="rId3" Type="http://schemas.openxmlformats.org/officeDocument/2006/relationships/hyperlink" Target="https://genelab-data.ndc.nasa.gov/genelab/accession/GLDS-31/" TargetMode="External"/><Relationship Id="rId12" Type="http://schemas.openxmlformats.org/officeDocument/2006/relationships/hyperlink" Target="https://genelab-data.ndc.nasa.gov/genelab/accession/GLDS-62" TargetMode="External"/><Relationship Id="rId17" Type="http://schemas.openxmlformats.org/officeDocument/2006/relationships/hyperlink" Target="https://genelab-data.ndc.nasa.gov/genelab/accession/GLDS-113/" TargetMode="External"/><Relationship Id="rId25" Type="http://schemas.openxmlformats.org/officeDocument/2006/relationships/hyperlink" Target="https://osdr.nasa.gov/bio/repo/data/studies/OSD-219" TargetMode="External"/><Relationship Id="rId33" Type="http://schemas.openxmlformats.org/officeDocument/2006/relationships/hyperlink" Target="https://osdr.nasa.gov/bio/repo/data/studies/OSD-268" TargetMode="External"/><Relationship Id="rId38" Type="http://schemas.openxmlformats.org/officeDocument/2006/relationships/hyperlink" Target="https://osdr.nasa.gov/bio/repo/data/studies/OSD-289" TargetMode="External"/><Relationship Id="rId46" Type="http://schemas.openxmlformats.org/officeDocument/2006/relationships/hyperlink" Target="https://osdr.nasa.gov/bio/repo/data/studies/OSD-383" TargetMode="External"/><Relationship Id="rId20" Type="http://schemas.openxmlformats.org/officeDocument/2006/relationships/hyperlink" Target="https://genelab-data.ndc.nasa.gov/genelab/accession/GLDS-218/" TargetMode="External"/><Relationship Id="rId41" Type="http://schemas.openxmlformats.org/officeDocument/2006/relationships/hyperlink" Target="https://osdr.nasa.gov/bio/repo/data/studies/OSD-314" TargetMode="External"/><Relationship Id="rId54" Type="http://schemas.openxmlformats.org/officeDocument/2006/relationships/hyperlink" Target="https://osdr.nasa.gov/bio/repo/data/studies/OSD-251" TargetMode="External"/><Relationship Id="rId1" Type="http://schemas.openxmlformats.org/officeDocument/2006/relationships/hyperlink" Target="https://genelab-data.ndc.nasa.gov/genelab/accession/GLDS-13/" TargetMode="External"/><Relationship Id="rId6" Type="http://schemas.openxmlformats.org/officeDocument/2006/relationships/hyperlink" Target="https://genelab-data.ndc.nasa.gov/genelab/accession/GLDS-36/" TargetMode="External"/><Relationship Id="rId15" Type="http://schemas.openxmlformats.org/officeDocument/2006/relationships/hyperlink" Target="https://genelab-data.ndc.nasa.gov/genelab/accession/GLDS-96/" TargetMode="External"/><Relationship Id="rId23" Type="http://schemas.openxmlformats.org/officeDocument/2006/relationships/hyperlink" Target="https://osdr.nasa.gov/bio/repo/data/studies/OSD-177" TargetMode="External"/><Relationship Id="rId28" Type="http://schemas.openxmlformats.org/officeDocument/2006/relationships/hyperlink" Target="https://genelab-data.ndc.nasa.gov/genelab/accession/GLDS-239/" TargetMode="External"/><Relationship Id="rId36" Type="http://schemas.openxmlformats.org/officeDocument/2006/relationships/hyperlink" Target="https://osdr.nasa.gov/bio/repo/data/studies/OSD-288" TargetMode="External"/><Relationship Id="rId49" Type="http://schemas.openxmlformats.org/officeDocument/2006/relationships/hyperlink" Target="https://osdr.nasa.gov/bio/repo/data/studies/OSD-431" TargetMode="External"/><Relationship Id="rId57" Type="http://schemas.openxmlformats.org/officeDocument/2006/relationships/hyperlink" Target="https://osdr.nasa.gov/bio/repo/data/studies/OSD-480" TargetMode="External"/><Relationship Id="rId10" Type="http://schemas.openxmlformats.org/officeDocument/2006/relationships/hyperlink" Target="https://genelab-data.ndc.nasa.gov/genelab/accession/GLDS-59/" TargetMode="External"/><Relationship Id="rId31" Type="http://schemas.openxmlformats.org/officeDocument/2006/relationships/hyperlink" Target="https://osdr.nasa.gov/bio/repo/data/studies/OSD-262" TargetMode="External"/><Relationship Id="rId44" Type="http://schemas.openxmlformats.org/officeDocument/2006/relationships/hyperlink" Target="https://osdr.nasa.gov/bio/repo/data/studies/OSD-347" TargetMode="External"/><Relationship Id="rId52" Type="http://schemas.openxmlformats.org/officeDocument/2006/relationships/hyperlink" Target="https://osdr.nasa.gov/bio/repo/data/studies/OSD-4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1"/>
  <sheetViews>
    <sheetView tabSelected="1" zoomScale="110" zoomScaleNormal="110" workbookViewId="0">
      <pane ySplit="1" topLeftCell="A2" activePane="bottomLeft" state="frozen"/>
      <selection pane="bottomLeft" activeCell="P12" sqref="P12"/>
    </sheetView>
  </sheetViews>
  <sheetFormatPr baseColWidth="10" defaultColWidth="10.83203125" defaultRowHeight="18" x14ac:dyDescent="0.2"/>
  <cols>
    <col min="1" max="1" width="12.1640625" style="1" customWidth="1"/>
    <col min="2" max="2" width="13.83203125" style="1" customWidth="1"/>
    <col min="3" max="3" width="16.1640625" style="1" customWidth="1"/>
    <col min="4" max="5" width="11.83203125" style="1" customWidth="1"/>
    <col min="6" max="6" width="10.6640625" style="1" customWidth="1"/>
    <col min="7" max="7" width="10.83203125" style="1" customWidth="1"/>
    <col min="8" max="8" width="12" style="1" customWidth="1"/>
    <col min="9" max="9" width="11.5" style="1" customWidth="1"/>
    <col min="10" max="10" width="18" style="1" customWidth="1"/>
    <col min="11" max="11" width="14.33203125" style="1" customWidth="1"/>
    <col min="12" max="12" width="13.1640625" style="1" customWidth="1"/>
    <col min="13" max="13" width="13" style="1" customWidth="1"/>
    <col min="14" max="14" width="14.1640625" style="1" customWidth="1"/>
    <col min="15" max="15" width="13" style="1" customWidth="1"/>
    <col min="16" max="16" width="14.83203125" style="1" customWidth="1"/>
    <col min="17" max="17" width="79.33203125" style="1" customWidth="1"/>
    <col min="18" max="31" width="10.83203125" style="67"/>
    <col min="32" max="16384" width="10.83203125" style="1"/>
  </cols>
  <sheetData>
    <row r="1" spans="1:17" ht="51" customHeight="1" x14ac:dyDescent="0.2">
      <c r="A1" s="6" t="s">
        <v>143</v>
      </c>
      <c r="B1" s="7" t="s">
        <v>0</v>
      </c>
      <c r="C1" s="7" t="s">
        <v>1</v>
      </c>
      <c r="D1" s="7" t="s">
        <v>2</v>
      </c>
      <c r="E1" s="7" t="s">
        <v>3</v>
      </c>
      <c r="F1" s="7" t="s">
        <v>4</v>
      </c>
      <c r="G1" s="7" t="s">
        <v>5</v>
      </c>
      <c r="H1" s="7" t="s">
        <v>6</v>
      </c>
      <c r="I1" s="7" t="s">
        <v>7</v>
      </c>
      <c r="J1" s="7" t="s">
        <v>8</v>
      </c>
      <c r="K1" s="46" t="s">
        <v>135</v>
      </c>
      <c r="L1" s="55" t="s">
        <v>9</v>
      </c>
      <c r="M1" s="56"/>
      <c r="N1" s="53" t="s">
        <v>10</v>
      </c>
      <c r="O1" s="53"/>
      <c r="P1" s="53"/>
      <c r="Q1" s="57" t="s">
        <v>11</v>
      </c>
    </row>
    <row r="2" spans="1:17" ht="35" thickBot="1" x14ac:dyDescent="0.25">
      <c r="A2" s="8"/>
      <c r="B2" s="9"/>
      <c r="C2" s="9"/>
      <c r="D2" s="9"/>
      <c r="E2" s="9"/>
      <c r="F2" s="9"/>
      <c r="G2" s="9"/>
      <c r="H2" s="9"/>
      <c r="I2" s="9"/>
      <c r="J2" s="9"/>
      <c r="K2" s="47"/>
      <c r="L2" s="10" t="s">
        <v>12</v>
      </c>
      <c r="M2" s="10" t="s">
        <v>13</v>
      </c>
      <c r="N2" s="10" t="s">
        <v>14</v>
      </c>
      <c r="O2" s="10" t="s">
        <v>13</v>
      </c>
      <c r="P2" s="11" t="s">
        <v>15</v>
      </c>
      <c r="Q2" s="58"/>
    </row>
    <row r="3" spans="1:17" ht="52" thickTop="1" x14ac:dyDescent="0.2">
      <c r="A3" s="40" t="s">
        <v>144</v>
      </c>
      <c r="B3" s="70">
        <v>38978</v>
      </c>
      <c r="C3" s="70">
        <v>38989</v>
      </c>
      <c r="D3" s="71">
        <v>38978</v>
      </c>
      <c r="E3" s="71">
        <v>38982</v>
      </c>
      <c r="F3" s="71" t="s">
        <v>16</v>
      </c>
      <c r="G3" s="70" t="s">
        <v>17</v>
      </c>
      <c r="H3" s="42" t="s">
        <v>18</v>
      </c>
      <c r="I3" s="42" t="s">
        <v>19</v>
      </c>
      <c r="J3" s="42" t="s">
        <v>20</v>
      </c>
      <c r="K3" s="41"/>
      <c r="L3" s="42" t="s">
        <v>21</v>
      </c>
      <c r="M3" s="42" t="s">
        <v>21</v>
      </c>
      <c r="N3" s="42" t="s">
        <v>21</v>
      </c>
      <c r="O3" s="42" t="s">
        <v>21</v>
      </c>
      <c r="P3" s="42">
        <v>0.7</v>
      </c>
      <c r="Q3" s="59" t="s">
        <v>22</v>
      </c>
    </row>
    <row r="4" spans="1:17" ht="51" x14ac:dyDescent="0.2">
      <c r="A4" s="20" t="s">
        <v>145</v>
      </c>
      <c r="B4" s="68">
        <v>38806</v>
      </c>
      <c r="C4" s="68">
        <v>38989</v>
      </c>
      <c r="D4" s="68">
        <v>38806</v>
      </c>
      <c r="E4" s="68">
        <v>38815</v>
      </c>
      <c r="F4" s="68" t="s">
        <v>23</v>
      </c>
      <c r="G4" s="72" t="s">
        <v>137</v>
      </c>
      <c r="H4" s="24" t="s">
        <v>18</v>
      </c>
      <c r="I4" s="24" t="s">
        <v>19</v>
      </c>
      <c r="J4" s="24" t="s">
        <v>20</v>
      </c>
      <c r="K4" s="23"/>
      <c r="L4" s="24" t="s">
        <v>21</v>
      </c>
      <c r="M4" s="24" t="s">
        <v>21</v>
      </c>
      <c r="N4" s="24" t="s">
        <v>21</v>
      </c>
      <c r="O4" s="24" t="s">
        <v>21</v>
      </c>
      <c r="P4" s="24">
        <v>1.6</v>
      </c>
      <c r="Q4" s="60" t="s">
        <v>22</v>
      </c>
    </row>
    <row r="5" spans="1:17" ht="68" x14ac:dyDescent="0.2">
      <c r="A5" s="20" t="s">
        <v>146</v>
      </c>
      <c r="B5" s="73">
        <v>37912</v>
      </c>
      <c r="C5" s="73">
        <v>37922</v>
      </c>
      <c r="D5" s="73">
        <v>37912</v>
      </c>
      <c r="E5" s="73">
        <v>37922</v>
      </c>
      <c r="F5" s="22" t="s">
        <v>24</v>
      </c>
      <c r="G5" s="22" t="s">
        <v>25</v>
      </c>
      <c r="H5" s="22" t="s">
        <v>18</v>
      </c>
      <c r="I5" s="22" t="s">
        <v>26</v>
      </c>
      <c r="J5" s="22" t="s">
        <v>27</v>
      </c>
      <c r="K5" s="21"/>
      <c r="L5" s="22">
        <v>0.17499999999999999</v>
      </c>
      <c r="M5" s="22" t="s">
        <v>28</v>
      </c>
      <c r="N5" s="22">
        <v>1.75</v>
      </c>
      <c r="O5" s="22" t="s">
        <v>29</v>
      </c>
      <c r="P5" s="22" t="s">
        <v>30</v>
      </c>
      <c r="Q5" s="61" t="s">
        <v>31</v>
      </c>
    </row>
    <row r="6" spans="1:17" ht="51" x14ac:dyDescent="0.2">
      <c r="A6" s="20" t="s">
        <v>147</v>
      </c>
      <c r="B6" s="68">
        <v>40054</v>
      </c>
      <c r="C6" s="68">
        <v>40144</v>
      </c>
      <c r="D6" s="68">
        <v>40054</v>
      </c>
      <c r="E6" s="68">
        <v>40144</v>
      </c>
      <c r="F6" s="24" t="s">
        <v>32</v>
      </c>
      <c r="G6" s="24" t="s">
        <v>33</v>
      </c>
      <c r="H6" s="24" t="s">
        <v>34</v>
      </c>
      <c r="I6" s="24" t="s">
        <v>35</v>
      </c>
      <c r="J6" s="25" t="s">
        <v>337</v>
      </c>
      <c r="K6" s="25" t="s">
        <v>136</v>
      </c>
      <c r="L6" s="24" t="s">
        <v>36</v>
      </c>
      <c r="M6" s="24" t="s">
        <v>37</v>
      </c>
      <c r="N6" s="24" t="s">
        <v>38</v>
      </c>
      <c r="O6" s="24" t="s">
        <v>39</v>
      </c>
      <c r="P6" s="24" t="s">
        <v>40</v>
      </c>
      <c r="Q6" s="60" t="s">
        <v>41</v>
      </c>
    </row>
    <row r="7" spans="1:17" ht="68" x14ac:dyDescent="0.2">
      <c r="A7" s="20" t="s">
        <v>148</v>
      </c>
      <c r="B7" s="73">
        <v>38096</v>
      </c>
      <c r="C7" s="73">
        <v>38107</v>
      </c>
      <c r="D7" s="73">
        <v>38096</v>
      </c>
      <c r="E7" s="73">
        <v>38107</v>
      </c>
      <c r="F7" s="22" t="s">
        <v>42</v>
      </c>
      <c r="G7" s="22" t="s">
        <v>43</v>
      </c>
      <c r="H7" s="22" t="s">
        <v>18</v>
      </c>
      <c r="I7" s="22" t="s">
        <v>44</v>
      </c>
      <c r="J7" s="22" t="s">
        <v>45</v>
      </c>
      <c r="K7" s="22"/>
      <c r="L7" s="22" t="s">
        <v>21</v>
      </c>
      <c r="M7" s="22" t="s">
        <v>21</v>
      </c>
      <c r="N7" s="22" t="s">
        <v>21</v>
      </c>
      <c r="O7" s="22" t="s">
        <v>21</v>
      </c>
      <c r="P7" s="22">
        <v>1.7</v>
      </c>
      <c r="Q7" s="61" t="s">
        <v>46</v>
      </c>
    </row>
    <row r="8" spans="1:17" ht="51" x14ac:dyDescent="0.2">
      <c r="A8" s="20" t="s">
        <v>149</v>
      </c>
      <c r="B8" s="68">
        <v>37912</v>
      </c>
      <c r="C8" s="68">
        <v>37922</v>
      </c>
      <c r="D8" s="68">
        <v>37912</v>
      </c>
      <c r="E8" s="68" t="s">
        <v>47</v>
      </c>
      <c r="F8" s="24" t="s">
        <v>24</v>
      </c>
      <c r="G8" s="24" t="s">
        <v>25</v>
      </c>
      <c r="H8" s="24" t="s">
        <v>18</v>
      </c>
      <c r="I8" s="24" t="s">
        <v>48</v>
      </c>
      <c r="J8" s="24" t="s">
        <v>45</v>
      </c>
      <c r="K8" s="24"/>
      <c r="L8" s="24" t="s">
        <v>21</v>
      </c>
      <c r="M8" s="24" t="s">
        <v>21</v>
      </c>
      <c r="N8" s="24" t="s">
        <v>21</v>
      </c>
      <c r="O8" s="24" t="s">
        <v>21</v>
      </c>
      <c r="P8" s="24">
        <v>0.3</v>
      </c>
      <c r="Q8" s="60" t="s">
        <v>49</v>
      </c>
    </row>
    <row r="9" spans="1:17" ht="51" x14ac:dyDescent="0.2">
      <c r="A9" s="20" t="s">
        <v>150</v>
      </c>
      <c r="B9" s="73">
        <v>38978</v>
      </c>
      <c r="C9" s="73">
        <v>38989</v>
      </c>
      <c r="D9" s="73">
        <v>38978</v>
      </c>
      <c r="E9" s="73">
        <v>38989</v>
      </c>
      <c r="F9" s="74" t="s">
        <v>16</v>
      </c>
      <c r="G9" s="22" t="s">
        <v>50</v>
      </c>
      <c r="H9" s="22" t="s">
        <v>18</v>
      </c>
      <c r="I9" s="22" t="s">
        <v>26</v>
      </c>
      <c r="J9" s="22" t="s">
        <v>51</v>
      </c>
      <c r="K9" s="22"/>
      <c r="L9" s="22">
        <v>0.19</v>
      </c>
      <c r="M9" s="22">
        <v>2.1000000000000001E-2</v>
      </c>
      <c r="N9" s="22">
        <v>2.2799999999999998</v>
      </c>
      <c r="O9" s="22">
        <v>0.25</v>
      </c>
      <c r="P9" s="22">
        <v>2.5299999999999998</v>
      </c>
      <c r="Q9" s="61" t="s">
        <v>52</v>
      </c>
    </row>
    <row r="10" spans="1:17" ht="34" x14ac:dyDescent="0.2">
      <c r="A10" s="20" t="s">
        <v>151</v>
      </c>
      <c r="B10" s="68">
        <v>40133</v>
      </c>
      <c r="C10" s="68">
        <v>40230</v>
      </c>
      <c r="D10" s="68">
        <v>40137</v>
      </c>
      <c r="E10" s="68">
        <v>40145</v>
      </c>
      <c r="F10" s="24" t="s">
        <v>33</v>
      </c>
      <c r="G10" s="24" t="s">
        <v>53</v>
      </c>
      <c r="H10" s="24" t="s">
        <v>34</v>
      </c>
      <c r="I10" s="24" t="s">
        <v>54</v>
      </c>
      <c r="J10" s="24" t="s">
        <v>337</v>
      </c>
      <c r="K10" s="25" t="s">
        <v>136</v>
      </c>
      <c r="L10" s="24" t="s">
        <v>36</v>
      </c>
      <c r="M10" s="24" t="s">
        <v>37</v>
      </c>
      <c r="N10" s="26" t="s">
        <v>55</v>
      </c>
      <c r="O10" s="24" t="s">
        <v>56</v>
      </c>
      <c r="P10" s="24" t="s">
        <v>57</v>
      </c>
      <c r="Q10" s="60" t="s">
        <v>58</v>
      </c>
    </row>
    <row r="11" spans="1:17" ht="68" x14ac:dyDescent="0.2">
      <c r="A11" s="20" t="s">
        <v>152</v>
      </c>
      <c r="B11" s="75">
        <v>40478</v>
      </c>
      <c r="C11" s="75">
        <v>40508</v>
      </c>
      <c r="D11" s="75">
        <v>40482</v>
      </c>
      <c r="E11" s="75" t="s">
        <v>59</v>
      </c>
      <c r="F11" s="27" t="s">
        <v>60</v>
      </c>
      <c r="G11" s="27" t="s">
        <v>61</v>
      </c>
      <c r="H11" s="27" t="s">
        <v>62</v>
      </c>
      <c r="I11" s="27" t="s">
        <v>19</v>
      </c>
      <c r="J11" s="27" t="s">
        <v>63</v>
      </c>
      <c r="K11" s="27"/>
      <c r="L11" s="27" t="s">
        <v>64</v>
      </c>
      <c r="M11" s="27" t="s">
        <v>65</v>
      </c>
      <c r="N11" s="27" t="s">
        <v>66</v>
      </c>
      <c r="O11" s="27" t="s">
        <v>67</v>
      </c>
      <c r="P11" s="27">
        <v>1.54</v>
      </c>
      <c r="Q11" s="62" t="s">
        <v>68</v>
      </c>
    </row>
    <row r="12" spans="1:17" ht="51" x14ac:dyDescent="0.2">
      <c r="A12" s="20" t="s">
        <v>153</v>
      </c>
      <c r="B12" s="72" t="s">
        <v>137</v>
      </c>
      <c r="C12" s="68">
        <v>40288</v>
      </c>
      <c r="D12" s="24" t="s">
        <v>138</v>
      </c>
      <c r="E12" s="68">
        <v>40266</v>
      </c>
      <c r="F12" s="76" t="s">
        <v>137</v>
      </c>
      <c r="G12" s="24" t="s">
        <v>69</v>
      </c>
      <c r="H12" s="24" t="s">
        <v>18</v>
      </c>
      <c r="I12" s="24" t="s">
        <v>70</v>
      </c>
      <c r="J12" s="24" t="s">
        <v>26</v>
      </c>
      <c r="K12" s="24"/>
      <c r="L12" s="24" t="s">
        <v>21</v>
      </c>
      <c r="M12" s="24" t="s">
        <v>21</v>
      </c>
      <c r="N12" s="24" t="s">
        <v>21</v>
      </c>
      <c r="O12" s="24" t="s">
        <v>21</v>
      </c>
      <c r="P12" s="24">
        <v>8.3699999999999992</v>
      </c>
      <c r="Q12" s="60" t="s">
        <v>71</v>
      </c>
    </row>
    <row r="13" spans="1:17" ht="51" x14ac:dyDescent="0.2">
      <c r="A13" s="20" t="s">
        <v>154</v>
      </c>
      <c r="B13" s="75">
        <v>40054</v>
      </c>
      <c r="C13" s="75">
        <v>40144</v>
      </c>
      <c r="D13" s="75">
        <v>40054</v>
      </c>
      <c r="E13" s="75">
        <v>40144</v>
      </c>
      <c r="F13" s="75" t="s">
        <v>32</v>
      </c>
      <c r="G13" s="27" t="s">
        <v>33</v>
      </c>
      <c r="H13" s="27" t="s">
        <v>34</v>
      </c>
      <c r="I13" s="27" t="s">
        <v>35</v>
      </c>
      <c r="J13" s="27" t="s">
        <v>337</v>
      </c>
      <c r="K13" s="28" t="s">
        <v>136</v>
      </c>
      <c r="L13" s="27" t="s">
        <v>36</v>
      </c>
      <c r="M13" s="27" t="s">
        <v>37</v>
      </c>
      <c r="N13" s="27" t="s">
        <v>38</v>
      </c>
      <c r="O13" s="27" t="s">
        <v>72</v>
      </c>
      <c r="P13" s="27" t="s">
        <v>40</v>
      </c>
      <c r="Q13" s="62" t="s">
        <v>73</v>
      </c>
    </row>
    <row r="14" spans="1:17" ht="51" x14ac:dyDescent="0.2">
      <c r="A14" s="20" t="s">
        <v>155</v>
      </c>
      <c r="B14" s="68">
        <v>40086</v>
      </c>
      <c r="C14" s="68">
        <v>40097</v>
      </c>
      <c r="D14" s="68">
        <v>40088</v>
      </c>
      <c r="E14" s="68">
        <v>40093</v>
      </c>
      <c r="F14" s="24" t="s">
        <v>74</v>
      </c>
      <c r="G14" s="24" t="s">
        <v>75</v>
      </c>
      <c r="H14" s="24" t="s">
        <v>62</v>
      </c>
      <c r="I14" s="24" t="s">
        <v>76</v>
      </c>
      <c r="J14" s="24" t="s">
        <v>77</v>
      </c>
      <c r="K14" s="24"/>
      <c r="L14" s="24" t="s">
        <v>21</v>
      </c>
      <c r="M14" s="24" t="s">
        <v>21</v>
      </c>
      <c r="N14" s="24" t="s">
        <v>21</v>
      </c>
      <c r="O14" s="24" t="s">
        <v>21</v>
      </c>
      <c r="P14" s="24" t="s">
        <v>78</v>
      </c>
      <c r="Q14" s="60" t="s">
        <v>79</v>
      </c>
    </row>
    <row r="15" spans="1:17" ht="24" customHeight="1" x14ac:dyDescent="0.2">
      <c r="A15" s="49" t="s">
        <v>156</v>
      </c>
      <c r="B15" s="77">
        <v>40133</v>
      </c>
      <c r="C15" s="77">
        <v>40230</v>
      </c>
      <c r="D15" s="77">
        <v>40136</v>
      </c>
      <c r="E15" s="75">
        <v>40140</v>
      </c>
      <c r="F15" s="54" t="s">
        <v>33</v>
      </c>
      <c r="G15" s="54" t="s">
        <v>53</v>
      </c>
      <c r="H15" s="54" t="s">
        <v>34</v>
      </c>
      <c r="I15" s="54" t="s">
        <v>54</v>
      </c>
      <c r="J15" s="54" t="s">
        <v>337</v>
      </c>
      <c r="K15" s="48" t="s">
        <v>136</v>
      </c>
      <c r="L15" s="54" t="s">
        <v>36</v>
      </c>
      <c r="M15" s="54" t="s">
        <v>80</v>
      </c>
      <c r="N15" s="27" t="s">
        <v>81</v>
      </c>
      <c r="O15" s="27" t="s">
        <v>82</v>
      </c>
      <c r="P15" s="27" t="s">
        <v>83</v>
      </c>
      <c r="Q15" s="63" t="s">
        <v>84</v>
      </c>
    </row>
    <row r="16" spans="1:17" ht="20" customHeight="1" x14ac:dyDescent="0.2">
      <c r="A16" s="49"/>
      <c r="B16" s="77"/>
      <c r="C16" s="77"/>
      <c r="D16" s="77"/>
      <c r="E16" s="75">
        <v>40144</v>
      </c>
      <c r="F16" s="54"/>
      <c r="G16" s="54"/>
      <c r="H16" s="54"/>
      <c r="I16" s="54"/>
      <c r="J16" s="54"/>
      <c r="K16" s="48"/>
      <c r="L16" s="54"/>
      <c r="M16" s="54"/>
      <c r="N16" s="30" t="s">
        <v>55</v>
      </c>
      <c r="O16" s="27" t="s">
        <v>85</v>
      </c>
      <c r="P16" s="27" t="s">
        <v>86</v>
      </c>
      <c r="Q16" s="63"/>
    </row>
    <row r="17" spans="1:17" ht="61" customHeight="1" x14ac:dyDescent="0.2">
      <c r="A17" s="20" t="s">
        <v>157</v>
      </c>
      <c r="B17" s="68">
        <v>41205</v>
      </c>
      <c r="C17" s="68">
        <v>41359</v>
      </c>
      <c r="D17" s="68">
        <v>41208</v>
      </c>
      <c r="E17" s="68">
        <v>41267</v>
      </c>
      <c r="F17" s="24" t="s">
        <v>87</v>
      </c>
      <c r="G17" s="24" t="s">
        <v>88</v>
      </c>
      <c r="H17" s="24" t="s">
        <v>34</v>
      </c>
      <c r="I17" s="24" t="s">
        <v>89</v>
      </c>
      <c r="J17" s="31" t="s">
        <v>90</v>
      </c>
      <c r="K17" s="31"/>
      <c r="L17" s="31">
        <v>0.25</v>
      </c>
      <c r="M17" s="31">
        <v>0.1</v>
      </c>
      <c r="N17" s="31">
        <v>15</v>
      </c>
      <c r="O17" s="31">
        <v>10</v>
      </c>
      <c r="P17" s="31">
        <v>25</v>
      </c>
      <c r="Q17" s="60" t="s">
        <v>91</v>
      </c>
    </row>
    <row r="18" spans="1:17" ht="51" x14ac:dyDescent="0.2">
      <c r="A18" s="49" t="s">
        <v>158</v>
      </c>
      <c r="B18" s="73">
        <v>41839</v>
      </c>
      <c r="C18" s="73">
        <v>41883</v>
      </c>
      <c r="D18" s="73">
        <v>41839</v>
      </c>
      <c r="E18" s="73" t="s">
        <v>92</v>
      </c>
      <c r="F18" s="22" t="s">
        <v>93</v>
      </c>
      <c r="G18" s="22" t="s">
        <v>93</v>
      </c>
      <c r="H18" s="22" t="s">
        <v>93</v>
      </c>
      <c r="I18" s="22" t="s">
        <v>94</v>
      </c>
      <c r="J18" s="29" t="s">
        <v>95</v>
      </c>
      <c r="K18" s="29" t="s">
        <v>136</v>
      </c>
      <c r="L18" s="22">
        <v>4.8000000000000001E-2</v>
      </c>
      <c r="M18" s="22">
        <v>0.46899999999999997</v>
      </c>
      <c r="N18" s="22">
        <v>0.50800000000000001</v>
      </c>
      <c r="O18" s="22">
        <v>2.11</v>
      </c>
      <c r="P18" s="22">
        <v>22.4</v>
      </c>
      <c r="Q18" s="64" t="s">
        <v>96</v>
      </c>
    </row>
    <row r="19" spans="1:17" ht="86" customHeight="1" x14ac:dyDescent="0.2">
      <c r="A19" s="49"/>
      <c r="B19" s="73">
        <v>41941</v>
      </c>
      <c r="C19" s="73">
        <v>41953</v>
      </c>
      <c r="D19" s="73">
        <v>41941</v>
      </c>
      <c r="E19" s="73" t="s">
        <v>97</v>
      </c>
      <c r="F19" s="22" t="s">
        <v>98</v>
      </c>
      <c r="G19" s="22" t="s">
        <v>99</v>
      </c>
      <c r="H19" s="22" t="s">
        <v>18</v>
      </c>
      <c r="I19" s="22" t="s">
        <v>26</v>
      </c>
      <c r="J19" s="22" t="s">
        <v>100</v>
      </c>
      <c r="K19" s="22"/>
      <c r="L19" s="22" t="s">
        <v>101</v>
      </c>
      <c r="M19" s="22" t="s">
        <v>102</v>
      </c>
      <c r="N19" s="22" t="s">
        <v>103</v>
      </c>
      <c r="O19" s="22" t="s">
        <v>104</v>
      </c>
      <c r="P19" s="22" t="s">
        <v>105</v>
      </c>
      <c r="Q19" s="64"/>
    </row>
    <row r="20" spans="1:17" ht="34" x14ac:dyDescent="0.2">
      <c r="A20" s="20" t="s">
        <v>159</v>
      </c>
      <c r="B20" s="68">
        <v>40133</v>
      </c>
      <c r="C20" s="68">
        <v>40230</v>
      </c>
      <c r="D20" s="68">
        <v>40137</v>
      </c>
      <c r="E20" s="68">
        <v>40141</v>
      </c>
      <c r="F20" s="24" t="s">
        <v>33</v>
      </c>
      <c r="G20" s="24" t="s">
        <v>53</v>
      </c>
      <c r="H20" s="24" t="s">
        <v>34</v>
      </c>
      <c r="I20" s="24" t="s">
        <v>54</v>
      </c>
      <c r="J20" s="24" t="s">
        <v>182</v>
      </c>
      <c r="K20" s="24" t="s">
        <v>136</v>
      </c>
      <c r="L20" s="24" t="s">
        <v>36</v>
      </c>
      <c r="M20" s="24" t="s">
        <v>80</v>
      </c>
      <c r="N20" s="24" t="s">
        <v>81</v>
      </c>
      <c r="O20" s="24" t="s">
        <v>82</v>
      </c>
      <c r="P20" s="24" t="s">
        <v>83</v>
      </c>
      <c r="Q20" s="60" t="s">
        <v>106</v>
      </c>
    </row>
    <row r="21" spans="1:17" ht="51" x14ac:dyDescent="0.2">
      <c r="A21" s="20" t="s">
        <v>160</v>
      </c>
      <c r="B21" s="73">
        <v>38096</v>
      </c>
      <c r="C21" s="73">
        <v>38107</v>
      </c>
      <c r="D21" s="73">
        <v>38096</v>
      </c>
      <c r="E21" s="73">
        <v>38107</v>
      </c>
      <c r="F21" s="22" t="s">
        <v>42</v>
      </c>
      <c r="G21" s="22" t="s">
        <v>43</v>
      </c>
      <c r="H21" s="22" t="s">
        <v>18</v>
      </c>
      <c r="I21" s="22" t="s">
        <v>107</v>
      </c>
      <c r="J21" s="22" t="s">
        <v>45</v>
      </c>
      <c r="K21" s="22"/>
      <c r="L21" s="22" t="s">
        <v>21</v>
      </c>
      <c r="M21" s="22" t="s">
        <v>21</v>
      </c>
      <c r="N21" s="22" t="s">
        <v>21</v>
      </c>
      <c r="O21" s="22" t="s">
        <v>21</v>
      </c>
      <c r="P21" s="22">
        <v>1.7</v>
      </c>
      <c r="Q21" s="61" t="s">
        <v>49</v>
      </c>
    </row>
    <row r="22" spans="1:17" ht="34" customHeight="1" x14ac:dyDescent="0.2">
      <c r="A22" s="20" t="s">
        <v>161</v>
      </c>
      <c r="B22" s="68">
        <v>41675</v>
      </c>
      <c r="C22" s="24" t="s">
        <v>21</v>
      </c>
      <c r="D22" s="68">
        <v>41677</v>
      </c>
      <c r="E22" s="68">
        <v>41684</v>
      </c>
      <c r="F22" s="24" t="s">
        <v>108</v>
      </c>
      <c r="G22" s="32" t="s">
        <v>21</v>
      </c>
      <c r="H22" s="24" t="s">
        <v>34</v>
      </c>
      <c r="I22" s="24" t="s">
        <v>89</v>
      </c>
      <c r="J22" s="24" t="s">
        <v>181</v>
      </c>
      <c r="K22" s="23"/>
      <c r="L22" s="33">
        <v>0.28999999999999998</v>
      </c>
      <c r="M22" s="24">
        <v>0.1</v>
      </c>
      <c r="N22" s="24">
        <v>2.0299999999999998</v>
      </c>
      <c r="O22" s="24">
        <v>0.7</v>
      </c>
      <c r="P22" s="24">
        <v>2.73</v>
      </c>
      <c r="Q22" s="60" t="s">
        <v>109</v>
      </c>
    </row>
    <row r="23" spans="1:17" ht="74" customHeight="1" x14ac:dyDescent="0.2">
      <c r="A23" s="20" t="s">
        <v>164</v>
      </c>
      <c r="B23" s="68">
        <v>41747</v>
      </c>
      <c r="C23" s="68">
        <v>42501</v>
      </c>
      <c r="D23" s="68" t="s">
        <v>165</v>
      </c>
      <c r="E23" s="68">
        <v>42414</v>
      </c>
      <c r="F23" s="24" t="s">
        <v>166</v>
      </c>
      <c r="G23" s="24" t="s">
        <v>167</v>
      </c>
      <c r="H23" s="24" t="s">
        <v>62</v>
      </c>
      <c r="I23" s="24" t="s">
        <v>168</v>
      </c>
      <c r="J23" s="24" t="s">
        <v>169</v>
      </c>
      <c r="K23" s="23"/>
      <c r="L23" s="79">
        <v>0.124</v>
      </c>
      <c r="M23" s="80">
        <v>0.126</v>
      </c>
      <c r="N23" s="80">
        <v>11.118</v>
      </c>
      <c r="O23" s="80">
        <v>11.382999999999999</v>
      </c>
      <c r="P23" s="80">
        <v>22.501000000000001</v>
      </c>
      <c r="Q23" s="60" t="s">
        <v>179</v>
      </c>
    </row>
    <row r="24" spans="1:17" ht="86" customHeight="1" x14ac:dyDescent="0.2">
      <c r="A24" s="94" t="s">
        <v>174</v>
      </c>
      <c r="B24" s="68">
        <v>41747</v>
      </c>
      <c r="C24" s="68">
        <v>42508</v>
      </c>
      <c r="D24" s="68">
        <v>41747</v>
      </c>
      <c r="E24" s="68">
        <v>42508</v>
      </c>
      <c r="F24" s="24" t="s">
        <v>166</v>
      </c>
      <c r="G24" s="24" t="s">
        <v>166</v>
      </c>
      <c r="H24" s="37" t="s">
        <v>175</v>
      </c>
      <c r="I24" s="37" t="s">
        <v>176</v>
      </c>
      <c r="J24" s="37" t="s">
        <v>177</v>
      </c>
      <c r="K24" s="37"/>
      <c r="L24" s="35">
        <v>0.23200000000000001</v>
      </c>
      <c r="M24" s="35">
        <v>0.10100000000000001</v>
      </c>
      <c r="N24" s="38">
        <v>2.7789999999999999</v>
      </c>
      <c r="O24" s="38">
        <v>1.2110000000000001</v>
      </c>
      <c r="P24" s="38">
        <v>3.9910000000000001</v>
      </c>
      <c r="Q24" s="23" t="s">
        <v>178</v>
      </c>
    </row>
    <row r="25" spans="1:17" ht="34" customHeight="1" x14ac:dyDescent="0.2">
      <c r="A25" s="92" t="s">
        <v>170</v>
      </c>
      <c r="B25" s="81">
        <v>42014</v>
      </c>
      <c r="C25" s="81">
        <v>42046</v>
      </c>
      <c r="D25" s="81" t="s">
        <v>171</v>
      </c>
      <c r="E25" s="81" t="s">
        <v>172</v>
      </c>
      <c r="F25" s="44" t="s">
        <v>139</v>
      </c>
      <c r="G25" s="44" t="s">
        <v>139</v>
      </c>
      <c r="H25" s="44" t="s">
        <v>62</v>
      </c>
      <c r="I25" s="44" t="s">
        <v>140</v>
      </c>
      <c r="J25" s="84" t="s">
        <v>169</v>
      </c>
      <c r="K25" s="84"/>
      <c r="L25" s="86">
        <v>0.105</v>
      </c>
      <c r="M25" s="88">
        <v>0.11799999999999999</v>
      </c>
      <c r="N25" s="80">
        <v>0.42</v>
      </c>
      <c r="O25" s="80">
        <v>0.47199999999999998</v>
      </c>
      <c r="P25" s="80">
        <v>0.89200000000000002</v>
      </c>
      <c r="Q25" s="90" t="s">
        <v>173</v>
      </c>
    </row>
    <row r="26" spans="1:17" ht="34" customHeight="1" x14ac:dyDescent="0.2">
      <c r="A26" s="93"/>
      <c r="B26" s="82"/>
      <c r="C26" s="82"/>
      <c r="D26" s="82"/>
      <c r="E26" s="82"/>
      <c r="F26" s="45"/>
      <c r="G26" s="45"/>
      <c r="H26" s="45"/>
      <c r="I26" s="45"/>
      <c r="J26" s="85"/>
      <c r="K26" s="85"/>
      <c r="L26" s="87"/>
      <c r="M26" s="89"/>
      <c r="N26" s="80">
        <v>0.84</v>
      </c>
      <c r="O26" s="80">
        <v>0.94399999999999995</v>
      </c>
      <c r="P26" s="80">
        <v>1.784</v>
      </c>
      <c r="Q26" s="91"/>
    </row>
    <row r="27" spans="1:17" ht="51" x14ac:dyDescent="0.2">
      <c r="A27" s="20" t="s">
        <v>162</v>
      </c>
      <c r="B27" s="68">
        <v>42014</v>
      </c>
      <c r="C27" s="69">
        <v>42046</v>
      </c>
      <c r="D27" s="69" t="s">
        <v>171</v>
      </c>
      <c r="E27" s="97" t="s">
        <v>172</v>
      </c>
      <c r="F27" s="37" t="s">
        <v>139</v>
      </c>
      <c r="G27" s="37" t="s">
        <v>139</v>
      </c>
      <c r="H27" s="37" t="s">
        <v>62</v>
      </c>
      <c r="I27" s="37" t="s">
        <v>140</v>
      </c>
      <c r="J27" s="24" t="s">
        <v>169</v>
      </c>
      <c r="K27" s="34"/>
      <c r="L27" s="35">
        <v>0.105</v>
      </c>
      <c r="M27" s="35">
        <v>0.11799999999999999</v>
      </c>
      <c r="N27" s="36">
        <f>L27*11</f>
        <v>1.155</v>
      </c>
      <c r="O27" s="36">
        <f>M27*11</f>
        <v>1.298</v>
      </c>
      <c r="P27" s="36">
        <f>N27+O27</f>
        <v>2.4530000000000003</v>
      </c>
      <c r="Q27" s="65" t="s">
        <v>141</v>
      </c>
    </row>
    <row r="28" spans="1:17" ht="22" customHeight="1" x14ac:dyDescent="0.2">
      <c r="A28" s="49" t="s">
        <v>163</v>
      </c>
      <c r="B28" s="50">
        <v>42014</v>
      </c>
      <c r="C28" s="51">
        <v>42046</v>
      </c>
      <c r="D28" s="95" t="s">
        <v>171</v>
      </c>
      <c r="E28" s="96" t="s">
        <v>172</v>
      </c>
      <c r="F28" s="52" t="s">
        <v>139</v>
      </c>
      <c r="G28" s="52" t="s">
        <v>139</v>
      </c>
      <c r="H28" s="52" t="s">
        <v>62</v>
      </c>
      <c r="I28" s="52" t="s">
        <v>140</v>
      </c>
      <c r="J28" s="83" t="s">
        <v>169</v>
      </c>
      <c r="K28" s="44"/>
      <c r="L28" s="43">
        <v>0.105</v>
      </c>
      <c r="M28" s="43">
        <v>0.11799999999999999</v>
      </c>
      <c r="N28" s="35">
        <f>L28*4</f>
        <v>0.42</v>
      </c>
      <c r="O28" s="36">
        <f>M28*4</f>
        <v>0.47199999999999998</v>
      </c>
      <c r="P28" s="36">
        <f>N28+O28</f>
        <v>0.8919999999999999</v>
      </c>
      <c r="Q28" s="66" t="s">
        <v>142</v>
      </c>
    </row>
    <row r="29" spans="1:17" ht="22" customHeight="1" x14ac:dyDescent="0.2">
      <c r="A29" s="49"/>
      <c r="B29" s="50"/>
      <c r="C29" s="51"/>
      <c r="D29" s="51"/>
      <c r="E29" s="78"/>
      <c r="F29" s="52"/>
      <c r="G29" s="52"/>
      <c r="H29" s="52"/>
      <c r="I29" s="52"/>
      <c r="J29" s="52"/>
      <c r="K29" s="45"/>
      <c r="L29" s="43"/>
      <c r="M29" s="43"/>
      <c r="N29" s="38">
        <f>L28*8</f>
        <v>0.84</v>
      </c>
      <c r="O29" s="38">
        <f>M28*8</f>
        <v>0.94399999999999995</v>
      </c>
      <c r="P29" s="38">
        <f>N29+O29</f>
        <v>1.7839999999999998</v>
      </c>
      <c r="Q29" s="66"/>
    </row>
    <row r="30" spans="1:17" ht="28" customHeight="1" x14ac:dyDescent="0.2">
      <c r="A30" s="92" t="s">
        <v>180</v>
      </c>
      <c r="B30" s="81">
        <v>42014</v>
      </c>
      <c r="C30" s="81">
        <v>42046</v>
      </c>
      <c r="D30" s="81" t="s">
        <v>171</v>
      </c>
      <c r="E30" s="81" t="s">
        <v>172</v>
      </c>
      <c r="F30" s="44" t="s">
        <v>139</v>
      </c>
      <c r="G30" s="44" t="s">
        <v>139</v>
      </c>
      <c r="H30" s="44" t="s">
        <v>62</v>
      </c>
      <c r="I30" s="44" t="s">
        <v>140</v>
      </c>
      <c r="J30" s="84" t="s">
        <v>169</v>
      </c>
      <c r="K30" s="84"/>
      <c r="L30" s="86">
        <v>0.105</v>
      </c>
      <c r="M30" s="88">
        <v>0.11799999999999999</v>
      </c>
      <c r="N30" s="80">
        <v>0.42</v>
      </c>
      <c r="O30" s="80">
        <v>0.47199999999999998</v>
      </c>
      <c r="P30" s="80">
        <v>0.89200000000000002</v>
      </c>
      <c r="Q30" s="90" t="s">
        <v>142</v>
      </c>
    </row>
    <row r="31" spans="1:17" ht="17" customHeight="1" x14ac:dyDescent="0.2">
      <c r="A31" s="93"/>
      <c r="B31" s="82"/>
      <c r="C31" s="82"/>
      <c r="D31" s="82"/>
      <c r="E31" s="82"/>
      <c r="F31" s="45"/>
      <c r="G31" s="45"/>
      <c r="H31" s="45"/>
      <c r="I31" s="45"/>
      <c r="J31" s="85"/>
      <c r="K31" s="85"/>
      <c r="L31" s="87"/>
      <c r="M31" s="89"/>
      <c r="N31" s="80">
        <v>0.84</v>
      </c>
      <c r="O31" s="80">
        <v>0.94399999999999995</v>
      </c>
      <c r="P31" s="80">
        <v>1.784</v>
      </c>
      <c r="Q31" s="91"/>
    </row>
    <row r="32" spans="1:17" ht="119" customHeight="1" x14ac:dyDescent="0.2">
      <c r="A32" s="20" t="s">
        <v>183</v>
      </c>
      <c r="B32" s="68">
        <v>40732</v>
      </c>
      <c r="C32" s="69">
        <v>41359</v>
      </c>
      <c r="D32" s="69" t="s">
        <v>184</v>
      </c>
      <c r="E32" s="97" t="s">
        <v>186</v>
      </c>
      <c r="F32" s="37" t="s">
        <v>185</v>
      </c>
      <c r="G32" s="37" t="s">
        <v>88</v>
      </c>
      <c r="H32" s="37" t="s">
        <v>62</v>
      </c>
      <c r="I32" s="37" t="s">
        <v>187</v>
      </c>
      <c r="J32" s="24" t="s">
        <v>188</v>
      </c>
      <c r="K32" s="34"/>
      <c r="L32" s="35" t="s">
        <v>189</v>
      </c>
      <c r="M32" s="35" t="s">
        <v>190</v>
      </c>
      <c r="N32" s="36" t="s">
        <v>191</v>
      </c>
      <c r="O32" s="36" t="s">
        <v>192</v>
      </c>
      <c r="P32" s="36" t="s">
        <v>193</v>
      </c>
      <c r="Q32" s="60" t="s">
        <v>194</v>
      </c>
    </row>
    <row r="33" spans="1:31" ht="74" customHeight="1" x14ac:dyDescent="0.2">
      <c r="A33" s="20" t="s">
        <v>195</v>
      </c>
      <c r="B33" s="68">
        <v>42961</v>
      </c>
      <c r="C33" s="69">
        <v>42994</v>
      </c>
      <c r="D33" s="69" t="s">
        <v>196</v>
      </c>
      <c r="E33" s="97" t="s">
        <v>197</v>
      </c>
      <c r="F33" s="37" t="s">
        <v>198</v>
      </c>
      <c r="G33" s="37" t="s">
        <v>198</v>
      </c>
      <c r="H33" s="37" t="s">
        <v>34</v>
      </c>
      <c r="I33" s="37" t="s">
        <v>199</v>
      </c>
      <c r="J33" s="24" t="s">
        <v>200</v>
      </c>
      <c r="K33" s="34"/>
      <c r="L33" s="35" t="s">
        <v>21</v>
      </c>
      <c r="M33" s="35" t="s">
        <v>21</v>
      </c>
      <c r="N33" s="36" t="s">
        <v>21</v>
      </c>
      <c r="O33" s="36" t="s">
        <v>21</v>
      </c>
      <c r="P33" s="36" t="s">
        <v>201</v>
      </c>
      <c r="Q33" s="60" t="s">
        <v>202</v>
      </c>
    </row>
    <row r="34" spans="1:31" ht="74" customHeight="1" x14ac:dyDescent="0.2">
      <c r="A34" s="20" t="s">
        <v>203</v>
      </c>
      <c r="B34" s="68">
        <v>42961</v>
      </c>
      <c r="C34" s="69">
        <v>42994</v>
      </c>
      <c r="D34" s="69" t="s">
        <v>196</v>
      </c>
      <c r="E34" s="97" t="s">
        <v>197</v>
      </c>
      <c r="F34" s="37" t="s">
        <v>198</v>
      </c>
      <c r="G34" s="37" t="s">
        <v>198</v>
      </c>
      <c r="H34" s="37" t="s">
        <v>34</v>
      </c>
      <c r="I34" s="37" t="s">
        <v>199</v>
      </c>
      <c r="J34" s="24" t="s">
        <v>200</v>
      </c>
      <c r="K34" s="34"/>
      <c r="L34" s="35" t="s">
        <v>21</v>
      </c>
      <c r="M34" s="35" t="s">
        <v>21</v>
      </c>
      <c r="N34" s="36" t="s">
        <v>21</v>
      </c>
      <c r="O34" s="36" t="s">
        <v>21</v>
      </c>
      <c r="P34" s="36" t="s">
        <v>201</v>
      </c>
      <c r="Q34" s="60" t="s">
        <v>204</v>
      </c>
    </row>
    <row r="35" spans="1:31" s="116" customFormat="1" ht="34" customHeight="1" x14ac:dyDescent="0.2">
      <c r="A35" s="92" t="s">
        <v>320</v>
      </c>
      <c r="B35" s="109">
        <v>41334</v>
      </c>
      <c r="C35" s="109">
        <v>41777</v>
      </c>
      <c r="D35" s="101" t="s">
        <v>261</v>
      </c>
      <c r="E35" s="114">
        <v>41362</v>
      </c>
      <c r="F35" s="98" t="s">
        <v>88</v>
      </c>
      <c r="G35" s="98" t="s">
        <v>166</v>
      </c>
      <c r="H35" s="44" t="s">
        <v>62</v>
      </c>
      <c r="I35" s="84" t="s">
        <v>187</v>
      </c>
      <c r="J35" s="84" t="s">
        <v>169</v>
      </c>
      <c r="K35" s="39"/>
      <c r="L35" s="31">
        <v>0.219</v>
      </c>
      <c r="M35" s="38">
        <v>0.126</v>
      </c>
      <c r="N35" s="37">
        <v>1.3120000000000001</v>
      </c>
      <c r="O35" s="37">
        <v>0.754</v>
      </c>
      <c r="P35" s="37">
        <v>2.0659999999999998</v>
      </c>
      <c r="Q35" s="90" t="s">
        <v>321</v>
      </c>
      <c r="R35" s="115"/>
      <c r="S35" s="115"/>
      <c r="T35" s="115"/>
      <c r="U35" s="115"/>
      <c r="V35" s="115"/>
      <c r="W35" s="115"/>
      <c r="X35" s="115"/>
      <c r="Y35" s="115"/>
      <c r="Z35" s="115"/>
      <c r="AA35" s="115"/>
      <c r="AB35" s="115"/>
      <c r="AC35" s="115"/>
      <c r="AD35" s="115"/>
      <c r="AE35" s="115"/>
    </row>
    <row r="36" spans="1:31" s="116" customFormat="1" ht="34" x14ac:dyDescent="0.2">
      <c r="A36" s="105"/>
      <c r="B36" s="109">
        <v>41334</v>
      </c>
      <c r="C36" s="109">
        <v>41777</v>
      </c>
      <c r="D36" s="101" t="s">
        <v>262</v>
      </c>
      <c r="E36" s="114">
        <v>41403</v>
      </c>
      <c r="F36" s="98" t="s">
        <v>88</v>
      </c>
      <c r="G36" s="98" t="s">
        <v>166</v>
      </c>
      <c r="H36" s="111" t="s">
        <v>62</v>
      </c>
      <c r="I36" s="110" t="s">
        <v>187</v>
      </c>
      <c r="J36" s="110" t="s">
        <v>169</v>
      </c>
      <c r="K36" s="39"/>
      <c r="L36" s="31">
        <v>0.22600000000000001</v>
      </c>
      <c r="M36" s="38">
        <v>0.121</v>
      </c>
      <c r="N36" s="37">
        <v>1.355</v>
      </c>
      <c r="O36" s="37">
        <v>0.72599999999999998</v>
      </c>
      <c r="P36" s="37">
        <v>2.081</v>
      </c>
      <c r="Q36" s="112"/>
      <c r="R36" s="115"/>
      <c r="S36" s="115"/>
      <c r="T36" s="115"/>
      <c r="U36" s="115"/>
      <c r="V36" s="115"/>
      <c r="W36" s="115"/>
      <c r="X36" s="115"/>
      <c r="Y36" s="115"/>
      <c r="Z36" s="115"/>
      <c r="AA36" s="115"/>
      <c r="AB36" s="115"/>
      <c r="AC36" s="115"/>
      <c r="AD36" s="115"/>
      <c r="AE36" s="115"/>
    </row>
    <row r="37" spans="1:31" s="116" customFormat="1" ht="34" x14ac:dyDescent="0.2">
      <c r="A37" s="105"/>
      <c r="B37" s="109">
        <v>41334</v>
      </c>
      <c r="C37" s="109">
        <v>41777</v>
      </c>
      <c r="D37" s="101" t="s">
        <v>263</v>
      </c>
      <c r="E37" s="114">
        <v>41412</v>
      </c>
      <c r="F37" s="98" t="s">
        <v>88</v>
      </c>
      <c r="G37" s="98" t="s">
        <v>166</v>
      </c>
      <c r="H37" s="111" t="s">
        <v>62</v>
      </c>
      <c r="I37" s="110" t="s">
        <v>187</v>
      </c>
      <c r="J37" s="110" t="s">
        <v>169</v>
      </c>
      <c r="K37" s="39"/>
      <c r="L37" s="31">
        <v>0.22500000000000001</v>
      </c>
      <c r="M37" s="38">
        <v>0.11700000000000001</v>
      </c>
      <c r="N37" s="37">
        <v>1.3520000000000001</v>
      </c>
      <c r="O37" s="37">
        <v>0.70399999999999996</v>
      </c>
      <c r="P37" s="37">
        <v>2.056</v>
      </c>
      <c r="Q37" s="112"/>
      <c r="R37" s="115"/>
      <c r="S37" s="115"/>
      <c r="T37" s="115"/>
      <c r="U37" s="115"/>
      <c r="V37" s="115"/>
      <c r="W37" s="115"/>
      <c r="X37" s="115"/>
      <c r="Y37" s="115"/>
      <c r="Z37" s="115"/>
      <c r="AA37" s="115"/>
      <c r="AB37" s="115"/>
      <c r="AC37" s="115"/>
      <c r="AD37" s="115"/>
      <c r="AE37" s="115"/>
    </row>
    <row r="38" spans="1:31" s="116" customFormat="1" ht="34" x14ac:dyDescent="0.2">
      <c r="A38" s="105"/>
      <c r="B38" s="109">
        <v>41334</v>
      </c>
      <c r="C38" s="109">
        <v>41777</v>
      </c>
      <c r="D38" s="101" t="s">
        <v>264</v>
      </c>
      <c r="E38" s="114">
        <v>41418</v>
      </c>
      <c r="F38" s="98" t="s">
        <v>88</v>
      </c>
      <c r="G38" s="98" t="s">
        <v>166</v>
      </c>
      <c r="H38" s="111" t="s">
        <v>62</v>
      </c>
      <c r="I38" s="110" t="s">
        <v>187</v>
      </c>
      <c r="J38" s="110" t="s">
        <v>169</v>
      </c>
      <c r="K38" s="39"/>
      <c r="L38" s="31">
        <v>0.21299999999999999</v>
      </c>
      <c r="M38" s="38">
        <v>0.122</v>
      </c>
      <c r="N38" s="37">
        <v>1.28</v>
      </c>
      <c r="O38" s="37">
        <v>0.73199999999999998</v>
      </c>
      <c r="P38" s="37">
        <v>2.012</v>
      </c>
      <c r="Q38" s="112"/>
      <c r="R38" s="115"/>
      <c r="S38" s="115"/>
      <c r="T38" s="115"/>
      <c r="U38" s="115"/>
      <c r="V38" s="115"/>
      <c r="W38" s="115"/>
      <c r="X38" s="115"/>
      <c r="Y38" s="115"/>
      <c r="Z38" s="115"/>
      <c r="AA38" s="115"/>
      <c r="AB38" s="115"/>
      <c r="AC38" s="115"/>
      <c r="AD38" s="115"/>
      <c r="AE38" s="115"/>
    </row>
    <row r="39" spans="1:31" s="116" customFormat="1" ht="34" x14ac:dyDescent="0.2">
      <c r="A39" s="105"/>
      <c r="B39" s="109">
        <v>41903</v>
      </c>
      <c r="C39" s="109">
        <v>42046</v>
      </c>
      <c r="D39" s="101" t="s">
        <v>253</v>
      </c>
      <c r="E39" s="114">
        <v>41957</v>
      </c>
      <c r="F39" s="98" t="s">
        <v>222</v>
      </c>
      <c r="G39" s="98" t="s">
        <v>139</v>
      </c>
      <c r="H39" s="111" t="s">
        <v>62</v>
      </c>
      <c r="I39" s="110" t="s">
        <v>187</v>
      </c>
      <c r="J39" s="110" t="s">
        <v>169</v>
      </c>
      <c r="K39" s="39"/>
      <c r="L39" s="31">
        <v>0.16200000000000001</v>
      </c>
      <c r="M39" s="38">
        <v>0.13200000000000001</v>
      </c>
      <c r="N39" s="37">
        <v>0.97</v>
      </c>
      <c r="O39" s="37">
        <v>0.79300000000000004</v>
      </c>
      <c r="P39" s="37">
        <v>1.7629999999999999</v>
      </c>
      <c r="Q39" s="112"/>
      <c r="R39" s="115"/>
      <c r="S39" s="115"/>
      <c r="T39" s="115"/>
      <c r="U39" s="115"/>
      <c r="V39" s="115"/>
      <c r="W39" s="115"/>
      <c r="X39" s="115"/>
      <c r="Y39" s="115"/>
      <c r="Z39" s="115"/>
      <c r="AA39" s="115"/>
      <c r="AB39" s="115"/>
      <c r="AC39" s="115"/>
      <c r="AD39" s="115"/>
      <c r="AE39" s="115"/>
    </row>
    <row r="40" spans="1:31" s="116" customFormat="1" ht="34" x14ac:dyDescent="0.2">
      <c r="A40" s="93"/>
      <c r="B40" s="100">
        <v>41903</v>
      </c>
      <c r="C40" s="100">
        <v>42046</v>
      </c>
      <c r="D40" s="101" t="s">
        <v>265</v>
      </c>
      <c r="E40" s="114">
        <v>41964</v>
      </c>
      <c r="F40" s="24" t="s">
        <v>222</v>
      </c>
      <c r="G40" s="24" t="s">
        <v>139</v>
      </c>
      <c r="H40" s="45" t="s">
        <v>62</v>
      </c>
      <c r="I40" s="85" t="s">
        <v>187</v>
      </c>
      <c r="J40" s="85" t="s">
        <v>169</v>
      </c>
      <c r="K40" s="34"/>
      <c r="L40" s="31">
        <v>0.153</v>
      </c>
      <c r="M40" s="38">
        <v>0.14099999999999999</v>
      </c>
      <c r="N40" s="37">
        <v>0.91800000000000004</v>
      </c>
      <c r="O40" s="37">
        <v>0.84599999999999997</v>
      </c>
      <c r="P40" s="37">
        <v>1.764</v>
      </c>
      <c r="Q40" s="91"/>
      <c r="R40" s="115"/>
      <c r="S40" s="115"/>
      <c r="T40" s="115"/>
      <c r="U40" s="115"/>
      <c r="V40" s="115"/>
      <c r="W40" s="115"/>
      <c r="X40" s="115"/>
      <c r="Y40" s="115"/>
      <c r="Z40" s="115"/>
      <c r="AA40" s="115"/>
      <c r="AB40" s="115"/>
      <c r="AC40" s="115"/>
      <c r="AD40" s="115"/>
      <c r="AE40" s="115"/>
    </row>
    <row r="41" spans="1:31" ht="32" customHeight="1" x14ac:dyDescent="0.2">
      <c r="A41" s="92" t="s">
        <v>205</v>
      </c>
      <c r="B41" s="81">
        <v>39485</v>
      </c>
      <c r="C41" s="81">
        <v>40068</v>
      </c>
      <c r="D41" s="81" t="s">
        <v>206</v>
      </c>
      <c r="E41" s="81">
        <v>40068</v>
      </c>
      <c r="F41" s="44" t="s">
        <v>207</v>
      </c>
      <c r="G41" s="44" t="s">
        <v>32</v>
      </c>
      <c r="H41" s="44" t="s">
        <v>208</v>
      </c>
      <c r="I41" s="99" t="s">
        <v>209</v>
      </c>
      <c r="J41" s="24" t="s">
        <v>211</v>
      </c>
      <c r="K41" s="84"/>
      <c r="L41" s="35" t="s">
        <v>21</v>
      </c>
      <c r="M41" s="35" t="s">
        <v>21</v>
      </c>
      <c r="N41" s="36" t="s">
        <v>21</v>
      </c>
      <c r="O41" s="36" t="s">
        <v>21</v>
      </c>
      <c r="P41" s="80" t="s">
        <v>212</v>
      </c>
      <c r="Q41" s="90" t="s">
        <v>213</v>
      </c>
    </row>
    <row r="42" spans="1:31" ht="37" customHeight="1" x14ac:dyDescent="0.2">
      <c r="A42" s="93"/>
      <c r="B42" s="82"/>
      <c r="C42" s="82"/>
      <c r="D42" s="82"/>
      <c r="E42" s="82"/>
      <c r="F42" s="45"/>
      <c r="G42" s="45"/>
      <c r="H42" s="45"/>
      <c r="I42" s="99" t="s">
        <v>210</v>
      </c>
      <c r="J42" s="24" t="s">
        <v>211</v>
      </c>
      <c r="K42" s="85"/>
      <c r="L42" s="35" t="s">
        <v>21</v>
      </c>
      <c r="M42" s="35" t="s">
        <v>21</v>
      </c>
      <c r="N42" s="36" t="s">
        <v>21</v>
      </c>
      <c r="O42" s="36" t="s">
        <v>21</v>
      </c>
      <c r="P42" s="80" t="s">
        <v>212</v>
      </c>
      <c r="Q42" s="91"/>
    </row>
    <row r="43" spans="1:31" ht="54" customHeight="1" x14ac:dyDescent="0.2">
      <c r="A43" s="20" t="s">
        <v>214</v>
      </c>
      <c r="B43" s="100">
        <v>39448</v>
      </c>
      <c r="C43" s="100">
        <v>40695</v>
      </c>
      <c r="D43" s="35" t="s">
        <v>21</v>
      </c>
      <c r="E43" s="35" t="s">
        <v>21</v>
      </c>
      <c r="F43" s="35" t="s">
        <v>21</v>
      </c>
      <c r="G43" s="24" t="s">
        <v>215</v>
      </c>
      <c r="H43" s="37" t="s">
        <v>216</v>
      </c>
      <c r="I43" s="37" t="s">
        <v>21</v>
      </c>
      <c r="J43" s="24" t="s">
        <v>217</v>
      </c>
      <c r="K43" s="34"/>
      <c r="L43" s="79">
        <v>0.13100000000000001</v>
      </c>
      <c r="M43" s="35">
        <v>0.14000000000000001</v>
      </c>
      <c r="N43" s="36" t="s">
        <v>21</v>
      </c>
      <c r="O43" s="36" t="s">
        <v>21</v>
      </c>
      <c r="P43" s="36" t="s">
        <v>21</v>
      </c>
      <c r="Q43" s="60" t="s">
        <v>218</v>
      </c>
    </row>
    <row r="44" spans="1:31" ht="86" customHeight="1" x14ac:dyDescent="0.2">
      <c r="A44" s="20" t="s">
        <v>219</v>
      </c>
      <c r="B44" s="100">
        <v>41747</v>
      </c>
      <c r="C44" s="100">
        <v>41937</v>
      </c>
      <c r="D44" s="35" t="s">
        <v>220</v>
      </c>
      <c r="E44" s="102" t="s">
        <v>221</v>
      </c>
      <c r="F44" s="24" t="s">
        <v>166</v>
      </c>
      <c r="G44" s="24" t="s">
        <v>222</v>
      </c>
      <c r="H44" s="37" t="s">
        <v>62</v>
      </c>
      <c r="I44" s="37" t="s">
        <v>168</v>
      </c>
      <c r="J44" s="24" t="s">
        <v>169</v>
      </c>
      <c r="K44" s="34"/>
      <c r="L44" s="79">
        <v>0.13900000000000001</v>
      </c>
      <c r="M44" s="35">
        <v>0.11899999999999999</v>
      </c>
      <c r="N44" s="36">
        <v>4.5780000000000003</v>
      </c>
      <c r="O44" s="36">
        <v>3.9249999999999998</v>
      </c>
      <c r="P44" s="36">
        <v>8.5030000000000001</v>
      </c>
      <c r="Q44" s="103" t="s">
        <v>223</v>
      </c>
    </row>
    <row r="45" spans="1:31" ht="121" customHeight="1" x14ac:dyDescent="0.2">
      <c r="A45" s="20" t="s">
        <v>224</v>
      </c>
      <c r="B45" s="100">
        <v>41747</v>
      </c>
      <c r="C45" s="100">
        <v>42501</v>
      </c>
      <c r="D45" s="35" t="s">
        <v>225</v>
      </c>
      <c r="E45" s="102" t="s">
        <v>226</v>
      </c>
      <c r="F45" s="24" t="s">
        <v>166</v>
      </c>
      <c r="G45" s="24" t="s">
        <v>167</v>
      </c>
      <c r="H45" s="37" t="s">
        <v>62</v>
      </c>
      <c r="I45" s="37" t="s">
        <v>168</v>
      </c>
      <c r="J45" s="24" t="s">
        <v>169</v>
      </c>
      <c r="K45" s="34"/>
      <c r="L45" s="79">
        <v>0.11899999999999999</v>
      </c>
      <c r="M45" s="35">
        <v>0.12</v>
      </c>
      <c r="N45" s="36">
        <v>3.927</v>
      </c>
      <c r="O45" s="36">
        <v>3.9460000000000002</v>
      </c>
      <c r="P45" s="36">
        <v>7.8730000000000002</v>
      </c>
      <c r="Q45" s="103" t="s">
        <v>227</v>
      </c>
    </row>
    <row r="46" spans="1:31" ht="40" customHeight="1" x14ac:dyDescent="0.2">
      <c r="A46" s="20" t="s">
        <v>228</v>
      </c>
      <c r="B46" s="100">
        <v>41747</v>
      </c>
      <c r="C46" s="100">
        <v>42919</v>
      </c>
      <c r="D46" s="35" t="s">
        <v>229</v>
      </c>
      <c r="E46" s="102" t="s">
        <v>231</v>
      </c>
      <c r="F46" s="24" t="s">
        <v>166</v>
      </c>
      <c r="G46" s="24" t="s">
        <v>230</v>
      </c>
      <c r="H46" s="37" t="s">
        <v>62</v>
      </c>
      <c r="I46" s="37" t="s">
        <v>168</v>
      </c>
      <c r="J46" s="24" t="s">
        <v>169</v>
      </c>
      <c r="K46" s="34"/>
      <c r="L46" s="79">
        <v>0.156</v>
      </c>
      <c r="M46" s="35">
        <v>0.13800000000000001</v>
      </c>
      <c r="N46" s="36">
        <v>10.012</v>
      </c>
      <c r="O46" s="36">
        <v>8.8160000000000007</v>
      </c>
      <c r="P46" s="36">
        <v>18.829000000000001</v>
      </c>
      <c r="Q46" s="103" t="s">
        <v>232</v>
      </c>
    </row>
    <row r="47" spans="1:31" ht="105" customHeight="1" x14ac:dyDescent="0.2">
      <c r="A47" s="20" t="s">
        <v>233</v>
      </c>
      <c r="B47" s="100">
        <v>42014</v>
      </c>
      <c r="C47" s="100">
        <v>42046</v>
      </c>
      <c r="D47" s="35" t="s">
        <v>234</v>
      </c>
      <c r="E47" s="102" t="s">
        <v>235</v>
      </c>
      <c r="F47" s="24" t="s">
        <v>139</v>
      </c>
      <c r="G47" s="24" t="s">
        <v>139</v>
      </c>
      <c r="H47" s="37" t="s">
        <v>34</v>
      </c>
      <c r="I47" s="37" t="s">
        <v>236</v>
      </c>
      <c r="J47" s="24" t="s">
        <v>237</v>
      </c>
      <c r="K47" s="34"/>
      <c r="L47" s="79">
        <v>0.1</v>
      </c>
      <c r="M47" s="35">
        <v>0.1</v>
      </c>
      <c r="N47" s="36">
        <v>3.2</v>
      </c>
      <c r="O47" s="36">
        <v>3.2</v>
      </c>
      <c r="P47" s="36">
        <v>6.4</v>
      </c>
      <c r="Q47" s="103" t="s">
        <v>238</v>
      </c>
    </row>
    <row r="48" spans="1:31" ht="105" customHeight="1" x14ac:dyDescent="0.2">
      <c r="A48" s="20" t="s">
        <v>239</v>
      </c>
      <c r="B48" s="100">
        <v>42014</v>
      </c>
      <c r="C48" s="100">
        <v>42046</v>
      </c>
      <c r="D48" s="35" t="s">
        <v>234</v>
      </c>
      <c r="E48" s="102" t="s">
        <v>235</v>
      </c>
      <c r="F48" s="24" t="s">
        <v>139</v>
      </c>
      <c r="G48" s="24" t="s">
        <v>139</v>
      </c>
      <c r="H48" s="37" t="s">
        <v>34</v>
      </c>
      <c r="I48" s="37" t="s">
        <v>236</v>
      </c>
      <c r="J48" s="24" t="s">
        <v>237</v>
      </c>
      <c r="K48" s="34"/>
      <c r="L48" s="79">
        <v>0.1</v>
      </c>
      <c r="M48" s="35">
        <v>0.1</v>
      </c>
      <c r="N48" s="36">
        <v>3.2</v>
      </c>
      <c r="O48" s="36">
        <v>3.2</v>
      </c>
      <c r="P48" s="36">
        <v>6.4</v>
      </c>
      <c r="Q48" s="103" t="s">
        <v>238</v>
      </c>
    </row>
    <row r="49" spans="1:17" ht="102" customHeight="1" x14ac:dyDescent="0.2">
      <c r="A49" s="92" t="s">
        <v>240</v>
      </c>
      <c r="B49" s="68">
        <v>42569</v>
      </c>
      <c r="C49" s="68">
        <v>42608</v>
      </c>
      <c r="D49" s="68" t="s">
        <v>241</v>
      </c>
      <c r="E49" s="68">
        <v>42608</v>
      </c>
      <c r="F49" s="37" t="s">
        <v>242</v>
      </c>
      <c r="G49" s="37" t="s">
        <v>242</v>
      </c>
      <c r="H49" s="84" t="s">
        <v>34</v>
      </c>
      <c r="I49" s="24" t="s">
        <v>199</v>
      </c>
      <c r="J49" s="24" t="s">
        <v>243</v>
      </c>
      <c r="K49" s="84"/>
      <c r="L49" s="35" t="s">
        <v>21</v>
      </c>
      <c r="M49" s="35" t="s">
        <v>21</v>
      </c>
      <c r="N49" s="36" t="s">
        <v>21</v>
      </c>
      <c r="O49" s="36" t="s">
        <v>21</v>
      </c>
      <c r="P49" s="80" t="s">
        <v>244</v>
      </c>
      <c r="Q49" s="104" t="s">
        <v>245</v>
      </c>
    </row>
    <row r="50" spans="1:17" ht="70" customHeight="1" x14ac:dyDescent="0.2">
      <c r="A50" s="93"/>
      <c r="B50" s="68">
        <v>42961</v>
      </c>
      <c r="C50" s="68">
        <v>42994</v>
      </c>
      <c r="D50" s="68" t="s">
        <v>196</v>
      </c>
      <c r="E50" s="68">
        <v>42994</v>
      </c>
      <c r="F50" s="37" t="s">
        <v>198</v>
      </c>
      <c r="G50" s="37" t="s">
        <v>198</v>
      </c>
      <c r="H50" s="45"/>
      <c r="I50" s="24" t="s">
        <v>199</v>
      </c>
      <c r="J50" s="24" t="s">
        <v>243</v>
      </c>
      <c r="K50" s="85"/>
      <c r="L50" s="79" t="s">
        <v>21</v>
      </c>
      <c r="M50" s="35" t="s">
        <v>21</v>
      </c>
      <c r="N50" s="36" t="s">
        <v>21</v>
      </c>
      <c r="O50" s="36" t="s">
        <v>21</v>
      </c>
      <c r="P50" s="80" t="s">
        <v>244</v>
      </c>
      <c r="Q50" s="104" t="s">
        <v>246</v>
      </c>
    </row>
    <row r="51" spans="1:17" ht="34" x14ac:dyDescent="0.2">
      <c r="A51" s="20" t="s">
        <v>247</v>
      </c>
      <c r="B51" s="100">
        <v>42249</v>
      </c>
      <c r="C51" s="100">
        <v>42431</v>
      </c>
      <c r="D51" s="35" t="s">
        <v>248</v>
      </c>
      <c r="E51" s="102" t="s">
        <v>279</v>
      </c>
      <c r="F51" s="24" t="s">
        <v>249</v>
      </c>
      <c r="G51" s="24" t="s">
        <v>249</v>
      </c>
      <c r="H51" s="37" t="s">
        <v>62</v>
      </c>
      <c r="I51" s="37"/>
      <c r="J51" s="24" t="s">
        <v>169</v>
      </c>
      <c r="K51" s="34"/>
      <c r="L51" s="79">
        <v>0.127</v>
      </c>
      <c r="M51" s="35">
        <v>0.126</v>
      </c>
      <c r="N51" s="36">
        <v>23.152999999999999</v>
      </c>
      <c r="O51" s="36">
        <v>22.95</v>
      </c>
      <c r="P51" s="36">
        <v>46.103000000000002</v>
      </c>
      <c r="Q51" s="103" t="s">
        <v>250</v>
      </c>
    </row>
    <row r="52" spans="1:17" ht="18" customHeight="1" x14ac:dyDescent="0.2">
      <c r="A52" s="92" t="s">
        <v>251</v>
      </c>
      <c r="B52" s="106">
        <v>41903</v>
      </c>
      <c r="C52" s="106">
        <v>42046</v>
      </c>
      <c r="D52" s="35" t="s">
        <v>252</v>
      </c>
      <c r="E52" s="102" t="s">
        <v>280</v>
      </c>
      <c r="F52" s="84" t="s">
        <v>222</v>
      </c>
      <c r="G52" s="84" t="s">
        <v>139</v>
      </c>
      <c r="H52" s="44" t="s">
        <v>62</v>
      </c>
      <c r="I52" s="84" t="s">
        <v>54</v>
      </c>
      <c r="J52" s="84" t="s">
        <v>169</v>
      </c>
      <c r="K52" s="44"/>
      <c r="L52" s="79">
        <v>0.14499999999999999</v>
      </c>
      <c r="M52" s="35">
        <v>0.111</v>
      </c>
      <c r="N52" s="36">
        <v>0.72699999999999998</v>
      </c>
      <c r="O52" s="36">
        <v>0.55500000000000005</v>
      </c>
      <c r="P52" s="36">
        <v>1.2809999999999999</v>
      </c>
      <c r="Q52" s="90" t="s">
        <v>258</v>
      </c>
    </row>
    <row r="53" spans="1:17" x14ac:dyDescent="0.2">
      <c r="A53" s="105"/>
      <c r="B53" s="107"/>
      <c r="C53" s="107"/>
      <c r="D53" s="35" t="s">
        <v>253</v>
      </c>
      <c r="E53" s="102" t="s">
        <v>281</v>
      </c>
      <c r="F53" s="110"/>
      <c r="G53" s="110"/>
      <c r="H53" s="111"/>
      <c r="I53" s="111"/>
      <c r="J53" s="110"/>
      <c r="K53" s="111"/>
      <c r="L53" s="79">
        <v>0.14199999999999999</v>
      </c>
      <c r="M53" s="35">
        <v>0.112</v>
      </c>
      <c r="N53" s="36">
        <v>0.70899999999999996</v>
      </c>
      <c r="O53" s="36">
        <v>0.56200000000000006</v>
      </c>
      <c r="P53" s="36">
        <v>1.2709999999999999</v>
      </c>
      <c r="Q53" s="112"/>
    </row>
    <row r="54" spans="1:17" ht="48" customHeight="1" x14ac:dyDescent="0.2">
      <c r="A54" s="105"/>
      <c r="B54" s="108"/>
      <c r="C54" s="108"/>
      <c r="D54" s="35" t="s">
        <v>254</v>
      </c>
      <c r="E54" s="102" t="s">
        <v>270</v>
      </c>
      <c r="F54" s="85"/>
      <c r="G54" s="85"/>
      <c r="H54" s="111"/>
      <c r="I54" s="111"/>
      <c r="J54" s="110"/>
      <c r="K54" s="111"/>
      <c r="L54" s="79">
        <v>0.13300000000000001</v>
      </c>
      <c r="M54" s="35">
        <v>0.122</v>
      </c>
      <c r="N54" s="36">
        <v>1.667</v>
      </c>
      <c r="O54" s="36">
        <v>0.61</v>
      </c>
      <c r="P54" s="36">
        <v>1.2769999999999999</v>
      </c>
      <c r="Q54" s="91"/>
    </row>
    <row r="55" spans="1:17" ht="18" customHeight="1" x14ac:dyDescent="0.2">
      <c r="A55" s="105"/>
      <c r="B55" s="106">
        <v>42889</v>
      </c>
      <c r="C55" s="106">
        <v>42919</v>
      </c>
      <c r="D55" s="35" t="s">
        <v>255</v>
      </c>
      <c r="E55" s="102" t="s">
        <v>282</v>
      </c>
      <c r="F55" s="84" t="s">
        <v>230</v>
      </c>
      <c r="G55" s="84" t="s">
        <v>230</v>
      </c>
      <c r="H55" s="111"/>
      <c r="I55" s="111"/>
      <c r="J55" s="110"/>
      <c r="K55" s="111"/>
      <c r="L55" s="79">
        <v>0.159</v>
      </c>
      <c r="M55" s="35">
        <v>0.14299999999999999</v>
      </c>
      <c r="N55" s="36">
        <v>0.79300000000000004</v>
      </c>
      <c r="O55" s="36">
        <v>0.71599999999999997</v>
      </c>
      <c r="P55" s="36">
        <v>1.5089999999999999</v>
      </c>
      <c r="Q55" s="113" t="s">
        <v>259</v>
      </c>
    </row>
    <row r="56" spans="1:17" ht="25" customHeight="1" x14ac:dyDescent="0.2">
      <c r="A56" s="93"/>
      <c r="B56" s="108"/>
      <c r="C56" s="108"/>
      <c r="D56" s="35" t="s">
        <v>256</v>
      </c>
      <c r="E56" s="102" t="s">
        <v>283</v>
      </c>
      <c r="F56" s="85"/>
      <c r="G56" s="85"/>
      <c r="H56" s="45"/>
      <c r="I56" s="45"/>
      <c r="J56" s="85"/>
      <c r="K56" s="45"/>
      <c r="L56" s="79">
        <v>0.16900000000000001</v>
      </c>
      <c r="M56" s="35">
        <v>0.14199999999999999</v>
      </c>
      <c r="N56" s="36">
        <v>0.84699999999999998</v>
      </c>
      <c r="O56" s="36">
        <v>0.70899999999999996</v>
      </c>
      <c r="P56" s="36">
        <v>1.5549999999999999</v>
      </c>
      <c r="Q56" s="113"/>
    </row>
    <row r="57" spans="1:17" ht="34" x14ac:dyDescent="0.2">
      <c r="A57" s="92" t="s">
        <v>260</v>
      </c>
      <c r="B57" s="109">
        <v>41334</v>
      </c>
      <c r="C57" s="109">
        <v>41777</v>
      </c>
      <c r="D57" s="35" t="s">
        <v>261</v>
      </c>
      <c r="E57" s="102" t="s">
        <v>266</v>
      </c>
      <c r="F57" s="98" t="s">
        <v>88</v>
      </c>
      <c r="G57" s="98" t="s">
        <v>166</v>
      </c>
      <c r="H57" s="44" t="s">
        <v>62</v>
      </c>
      <c r="I57" s="84" t="s">
        <v>187</v>
      </c>
      <c r="J57" s="84" t="s">
        <v>169</v>
      </c>
      <c r="K57" s="39"/>
      <c r="L57" s="79">
        <v>0.182</v>
      </c>
      <c r="M57" s="35">
        <v>0.106</v>
      </c>
      <c r="N57" s="36">
        <v>15.315</v>
      </c>
      <c r="O57" s="36">
        <v>8.8819999999999997</v>
      </c>
      <c r="P57" s="36">
        <v>24.196999999999999</v>
      </c>
      <c r="Q57" s="90" t="s">
        <v>257</v>
      </c>
    </row>
    <row r="58" spans="1:17" ht="34" x14ac:dyDescent="0.2">
      <c r="A58" s="105"/>
      <c r="B58" s="109">
        <v>41334</v>
      </c>
      <c r="C58" s="109">
        <v>41777</v>
      </c>
      <c r="D58" s="35" t="s">
        <v>262</v>
      </c>
      <c r="E58" s="102" t="s">
        <v>267</v>
      </c>
      <c r="F58" s="98" t="s">
        <v>88</v>
      </c>
      <c r="G58" s="98" t="s">
        <v>166</v>
      </c>
      <c r="H58" s="111"/>
      <c r="I58" s="110"/>
      <c r="J58" s="110"/>
      <c r="K58" s="39"/>
      <c r="L58" s="79" t="s">
        <v>21</v>
      </c>
      <c r="M58" s="35" t="s">
        <v>21</v>
      </c>
      <c r="N58" s="36" t="s">
        <v>21</v>
      </c>
      <c r="O58" s="36" t="s">
        <v>21</v>
      </c>
      <c r="P58" s="36" t="s">
        <v>21</v>
      </c>
      <c r="Q58" s="112"/>
    </row>
    <row r="59" spans="1:17" ht="34" x14ac:dyDescent="0.2">
      <c r="A59" s="105"/>
      <c r="B59" s="109">
        <v>41334</v>
      </c>
      <c r="C59" s="109">
        <v>41777</v>
      </c>
      <c r="D59" s="35" t="s">
        <v>263</v>
      </c>
      <c r="E59" s="102" t="s">
        <v>264</v>
      </c>
      <c r="F59" s="98" t="s">
        <v>88</v>
      </c>
      <c r="G59" s="98" t="s">
        <v>166</v>
      </c>
      <c r="H59" s="111"/>
      <c r="I59" s="110"/>
      <c r="J59" s="110"/>
      <c r="K59" s="39"/>
      <c r="L59" s="79" t="s">
        <v>21</v>
      </c>
      <c r="M59" s="35" t="s">
        <v>21</v>
      </c>
      <c r="N59" s="36" t="s">
        <v>21</v>
      </c>
      <c r="O59" s="36" t="s">
        <v>21</v>
      </c>
      <c r="P59" s="36" t="s">
        <v>21</v>
      </c>
      <c r="Q59" s="112"/>
    </row>
    <row r="60" spans="1:17" ht="34" x14ac:dyDescent="0.2">
      <c r="A60" s="105"/>
      <c r="B60" s="109">
        <v>41334</v>
      </c>
      <c r="C60" s="109">
        <v>41777</v>
      </c>
      <c r="D60" s="35" t="s">
        <v>264</v>
      </c>
      <c r="E60" s="102" t="s">
        <v>268</v>
      </c>
      <c r="F60" s="98" t="s">
        <v>88</v>
      </c>
      <c r="G60" s="98" t="s">
        <v>166</v>
      </c>
      <c r="H60" s="111"/>
      <c r="I60" s="110"/>
      <c r="J60" s="110"/>
      <c r="K60" s="39"/>
      <c r="L60" s="79" t="s">
        <v>21</v>
      </c>
      <c r="M60" s="35" t="s">
        <v>21</v>
      </c>
      <c r="N60" s="36" t="s">
        <v>21</v>
      </c>
      <c r="O60" s="36" t="s">
        <v>21</v>
      </c>
      <c r="P60" s="36" t="s">
        <v>21</v>
      </c>
      <c r="Q60" s="112"/>
    </row>
    <row r="61" spans="1:17" ht="34" x14ac:dyDescent="0.2">
      <c r="A61" s="105"/>
      <c r="B61" s="109">
        <v>41903</v>
      </c>
      <c r="C61" s="109">
        <v>42046</v>
      </c>
      <c r="D61" s="35" t="s">
        <v>253</v>
      </c>
      <c r="E61" s="102" t="s">
        <v>269</v>
      </c>
      <c r="F61" s="98" t="s">
        <v>222</v>
      </c>
      <c r="G61" s="98" t="s">
        <v>139</v>
      </c>
      <c r="H61" s="111"/>
      <c r="I61" s="110"/>
      <c r="J61" s="110"/>
      <c r="K61" s="39"/>
      <c r="L61" s="79" t="s">
        <v>21</v>
      </c>
      <c r="M61" s="35" t="s">
        <v>21</v>
      </c>
      <c r="N61" s="36" t="s">
        <v>21</v>
      </c>
      <c r="O61" s="36" t="s">
        <v>21</v>
      </c>
      <c r="P61" s="36" t="s">
        <v>21</v>
      </c>
      <c r="Q61" s="112"/>
    </row>
    <row r="62" spans="1:17" ht="34" x14ac:dyDescent="0.2">
      <c r="A62" s="93"/>
      <c r="B62" s="100">
        <v>41903</v>
      </c>
      <c r="C62" s="100">
        <v>42046</v>
      </c>
      <c r="D62" s="35" t="s">
        <v>265</v>
      </c>
      <c r="E62" s="102" t="s">
        <v>270</v>
      </c>
      <c r="F62" s="24" t="s">
        <v>222</v>
      </c>
      <c r="G62" s="24" t="s">
        <v>139</v>
      </c>
      <c r="H62" s="45"/>
      <c r="I62" s="85"/>
      <c r="J62" s="85"/>
      <c r="K62" s="34"/>
      <c r="L62" s="79">
        <v>0.13400000000000001</v>
      </c>
      <c r="M62" s="35">
        <v>0.11700000000000001</v>
      </c>
      <c r="N62" s="36">
        <v>8.6029999999999998</v>
      </c>
      <c r="O62" s="36">
        <v>7.5119999999999996</v>
      </c>
      <c r="P62" s="36">
        <v>16.114999999999998</v>
      </c>
      <c r="Q62" s="91"/>
    </row>
    <row r="63" spans="1:17" ht="85" x14ac:dyDescent="0.2">
      <c r="A63" s="20" t="s">
        <v>271</v>
      </c>
      <c r="B63" s="100">
        <v>41747</v>
      </c>
      <c r="C63" s="100">
        <v>41777</v>
      </c>
      <c r="D63" s="35" t="s">
        <v>272</v>
      </c>
      <c r="E63" s="102" t="s">
        <v>278</v>
      </c>
      <c r="F63" s="24" t="s">
        <v>166</v>
      </c>
      <c r="G63" s="24" t="s">
        <v>166</v>
      </c>
      <c r="H63" s="37" t="s">
        <v>273</v>
      </c>
      <c r="I63" s="37" t="s">
        <v>176</v>
      </c>
      <c r="J63" s="24" t="s">
        <v>177</v>
      </c>
      <c r="K63" s="34"/>
      <c r="L63" s="79">
        <v>0.23200000000000001</v>
      </c>
      <c r="M63" s="35">
        <v>0.10100000000000001</v>
      </c>
      <c r="N63" s="36">
        <v>7.18</v>
      </c>
      <c r="O63" s="36">
        <v>3.13</v>
      </c>
      <c r="P63" s="36">
        <v>10.31</v>
      </c>
      <c r="Q63" s="103" t="s">
        <v>274</v>
      </c>
    </row>
    <row r="64" spans="1:17" ht="18" customHeight="1" x14ac:dyDescent="0.2">
      <c r="A64" s="92" t="s">
        <v>322</v>
      </c>
      <c r="B64" s="117" t="s">
        <v>323</v>
      </c>
      <c r="C64" s="106">
        <v>42501</v>
      </c>
      <c r="D64" s="118" t="s">
        <v>165</v>
      </c>
      <c r="E64" s="114">
        <v>42360</v>
      </c>
      <c r="F64" s="84" t="s">
        <v>166</v>
      </c>
      <c r="G64" s="84" t="s">
        <v>167</v>
      </c>
      <c r="H64" s="44" t="s">
        <v>62</v>
      </c>
      <c r="I64" s="44" t="s">
        <v>168</v>
      </c>
      <c r="J64" s="84" t="s">
        <v>169</v>
      </c>
      <c r="K64" s="34"/>
      <c r="L64" s="31">
        <v>0.113</v>
      </c>
      <c r="M64" s="38">
        <v>0.125</v>
      </c>
      <c r="N64" s="37">
        <v>8.8239999999999998</v>
      </c>
      <c r="O64" s="37">
        <v>4.1820000000000004</v>
      </c>
      <c r="P64" s="37">
        <v>13.006</v>
      </c>
      <c r="Q64" s="90" t="s">
        <v>324</v>
      </c>
    </row>
    <row r="65" spans="1:17" x14ac:dyDescent="0.2">
      <c r="A65" s="93"/>
      <c r="B65" s="119"/>
      <c r="C65" s="119"/>
      <c r="D65" s="120"/>
      <c r="E65" s="114">
        <v>42377</v>
      </c>
      <c r="F65" s="85"/>
      <c r="G65" s="85"/>
      <c r="H65" s="45"/>
      <c r="I65" s="45"/>
      <c r="J65" s="85"/>
      <c r="K65" s="34"/>
      <c r="L65" s="31">
        <v>0.11799999999999999</v>
      </c>
      <c r="M65" s="38">
        <v>0.126</v>
      </c>
      <c r="N65" s="37">
        <v>13.167999999999999</v>
      </c>
      <c r="O65" s="37">
        <v>6.3840000000000003</v>
      </c>
      <c r="P65" s="37">
        <v>19.552</v>
      </c>
      <c r="Q65" s="91"/>
    </row>
    <row r="66" spans="1:17" ht="34" x14ac:dyDescent="0.2">
      <c r="A66" s="20" t="s">
        <v>275</v>
      </c>
      <c r="B66" s="100">
        <v>43192</v>
      </c>
      <c r="C66" s="100">
        <v>43225</v>
      </c>
      <c r="D66" s="35" t="s">
        <v>276</v>
      </c>
      <c r="E66" s="102" t="s">
        <v>284</v>
      </c>
      <c r="F66" s="24" t="s">
        <v>277</v>
      </c>
      <c r="G66" s="24" t="s">
        <v>277</v>
      </c>
      <c r="H66" s="37" t="s">
        <v>62</v>
      </c>
      <c r="I66" s="37" t="s">
        <v>168</v>
      </c>
      <c r="J66" s="24" t="s">
        <v>169</v>
      </c>
      <c r="K66" s="34"/>
      <c r="L66" s="79">
        <v>0.20599999999999999</v>
      </c>
      <c r="M66" s="35">
        <v>0.14299999999999999</v>
      </c>
      <c r="N66" s="36">
        <v>0.82599999999999996</v>
      </c>
      <c r="O66" s="36">
        <v>0.57099999999999995</v>
      </c>
      <c r="P66" s="36">
        <v>1.397</v>
      </c>
      <c r="Q66" s="103" t="s">
        <v>285</v>
      </c>
    </row>
    <row r="67" spans="1:17" ht="51" x14ac:dyDescent="0.2">
      <c r="A67" s="20" t="s">
        <v>286</v>
      </c>
      <c r="B67" s="100">
        <v>39485</v>
      </c>
      <c r="C67" s="100">
        <v>40068</v>
      </c>
      <c r="D67" s="102" t="s">
        <v>288</v>
      </c>
      <c r="E67" s="102" t="s">
        <v>287</v>
      </c>
      <c r="F67" s="24" t="s">
        <v>207</v>
      </c>
      <c r="G67" s="24" t="s">
        <v>32</v>
      </c>
      <c r="H67" s="37" t="s">
        <v>208</v>
      </c>
      <c r="I67" s="37" t="s">
        <v>289</v>
      </c>
      <c r="J67" s="24" t="s">
        <v>290</v>
      </c>
      <c r="K67" s="34"/>
      <c r="L67" s="79">
        <v>0.42599999999999999</v>
      </c>
      <c r="M67" s="35">
        <v>9.0999999999999998E-2</v>
      </c>
      <c r="N67" s="36">
        <v>248.53800000000001</v>
      </c>
      <c r="O67" s="36">
        <v>53.052999999999997</v>
      </c>
      <c r="P67" s="36">
        <v>301.411</v>
      </c>
      <c r="Q67" s="103" t="s">
        <v>291</v>
      </c>
    </row>
    <row r="68" spans="1:17" ht="34" x14ac:dyDescent="0.2">
      <c r="A68" s="20" t="s">
        <v>292</v>
      </c>
      <c r="B68" s="100">
        <v>42785</v>
      </c>
      <c r="C68" s="100">
        <v>42813</v>
      </c>
      <c r="D68" s="102" t="s">
        <v>293</v>
      </c>
      <c r="E68" s="102" t="s">
        <v>296</v>
      </c>
      <c r="F68" s="24" t="s">
        <v>294</v>
      </c>
      <c r="G68" s="24" t="s">
        <v>294</v>
      </c>
      <c r="H68" s="37" t="s">
        <v>62</v>
      </c>
      <c r="I68" s="37" t="s">
        <v>168</v>
      </c>
      <c r="J68" s="24" t="s">
        <v>169</v>
      </c>
      <c r="K68" s="34"/>
      <c r="L68" s="79">
        <v>0.16300000000000001</v>
      </c>
      <c r="M68" s="35">
        <v>0.13700000000000001</v>
      </c>
      <c r="N68" s="36">
        <v>1.792</v>
      </c>
      <c r="O68" s="36">
        <v>1.512</v>
      </c>
      <c r="P68" s="36">
        <v>3.3039999999999998</v>
      </c>
      <c r="Q68" s="103" t="s">
        <v>295</v>
      </c>
    </row>
    <row r="69" spans="1:17" ht="158" customHeight="1" x14ac:dyDescent="0.2">
      <c r="A69" s="20" t="s">
        <v>297</v>
      </c>
      <c r="B69" s="100">
        <v>42961</v>
      </c>
      <c r="C69" s="100">
        <v>42994</v>
      </c>
      <c r="D69" s="102" t="s">
        <v>196</v>
      </c>
      <c r="E69" s="102" t="s">
        <v>299</v>
      </c>
      <c r="F69" s="24" t="s">
        <v>198</v>
      </c>
      <c r="G69" s="24" t="s">
        <v>198</v>
      </c>
      <c r="H69" s="37" t="s">
        <v>62</v>
      </c>
      <c r="I69" s="37" t="s">
        <v>19</v>
      </c>
      <c r="J69" s="24" t="s">
        <v>298</v>
      </c>
      <c r="K69" s="34"/>
      <c r="L69" s="79">
        <v>0.19</v>
      </c>
      <c r="M69" s="35">
        <v>0.13</v>
      </c>
      <c r="N69" s="36">
        <v>1.1200000000000001</v>
      </c>
      <c r="O69" s="36">
        <v>0.75</v>
      </c>
      <c r="P69" s="36">
        <v>1.87</v>
      </c>
      <c r="Q69" s="103" t="s">
        <v>300</v>
      </c>
    </row>
    <row r="70" spans="1:17" ht="51" x14ac:dyDescent="0.2">
      <c r="A70" s="20" t="s">
        <v>301</v>
      </c>
      <c r="B70" s="100">
        <v>42249</v>
      </c>
      <c r="C70" s="100">
        <v>42259</v>
      </c>
      <c r="D70" s="102" t="s">
        <v>248</v>
      </c>
      <c r="E70" s="102" t="s">
        <v>308</v>
      </c>
      <c r="F70" s="24" t="s">
        <v>302</v>
      </c>
      <c r="G70" s="24" t="s">
        <v>303</v>
      </c>
      <c r="H70" s="37" t="s">
        <v>62</v>
      </c>
      <c r="I70" s="37" t="s">
        <v>304</v>
      </c>
      <c r="J70" s="24" t="s">
        <v>77</v>
      </c>
      <c r="K70" s="34"/>
      <c r="L70" s="79" t="s">
        <v>305</v>
      </c>
      <c r="M70" s="35" t="s">
        <v>305</v>
      </c>
      <c r="N70" s="36" t="s">
        <v>305</v>
      </c>
      <c r="O70" s="36" t="s">
        <v>305</v>
      </c>
      <c r="P70" s="36" t="s">
        <v>306</v>
      </c>
      <c r="Q70" s="103" t="s">
        <v>307</v>
      </c>
    </row>
    <row r="71" spans="1:17" ht="51" x14ac:dyDescent="0.2">
      <c r="A71" s="92" t="s">
        <v>309</v>
      </c>
      <c r="B71" s="100">
        <v>42569</v>
      </c>
      <c r="C71" s="100">
        <v>42813</v>
      </c>
      <c r="D71" s="102" t="s">
        <v>310</v>
      </c>
      <c r="E71" s="114">
        <v>42629</v>
      </c>
      <c r="F71" s="24" t="s">
        <v>242</v>
      </c>
      <c r="G71" s="24" t="s">
        <v>294</v>
      </c>
      <c r="H71" s="37" t="s">
        <v>62</v>
      </c>
      <c r="I71" s="37" t="s">
        <v>311</v>
      </c>
      <c r="J71" s="24" t="s">
        <v>312</v>
      </c>
      <c r="K71" s="34"/>
      <c r="L71" s="79">
        <v>0.13400000000000001</v>
      </c>
      <c r="M71" s="35">
        <v>0.157</v>
      </c>
      <c r="N71" s="36">
        <v>0.80400000000000005</v>
      </c>
      <c r="O71" s="36">
        <v>0.94199999999999995</v>
      </c>
      <c r="P71" s="36">
        <v>1.746</v>
      </c>
      <c r="Q71" s="90" t="s">
        <v>313</v>
      </c>
    </row>
    <row r="72" spans="1:17" ht="51" x14ac:dyDescent="0.2">
      <c r="A72" s="105"/>
      <c r="B72" s="100">
        <v>42569</v>
      </c>
      <c r="C72" s="100">
        <v>42813</v>
      </c>
      <c r="D72" s="102" t="s">
        <v>314</v>
      </c>
      <c r="E72" s="114">
        <v>42629</v>
      </c>
      <c r="F72" s="24" t="s">
        <v>242</v>
      </c>
      <c r="G72" s="24" t="s">
        <v>294</v>
      </c>
      <c r="H72" s="37" t="s">
        <v>62</v>
      </c>
      <c r="I72" s="37" t="s">
        <v>311</v>
      </c>
      <c r="J72" s="24" t="s">
        <v>312</v>
      </c>
      <c r="K72" s="34"/>
      <c r="L72" s="79">
        <v>0.13700000000000001</v>
      </c>
      <c r="M72" s="35">
        <v>0.157</v>
      </c>
      <c r="N72" s="36">
        <v>0.54900000000000004</v>
      </c>
      <c r="O72" s="36">
        <v>0.629</v>
      </c>
      <c r="P72" s="36">
        <v>1.1779999999999999</v>
      </c>
      <c r="Q72" s="112"/>
    </row>
    <row r="73" spans="1:17" ht="51" x14ac:dyDescent="0.2">
      <c r="A73" s="105"/>
      <c r="B73" s="100">
        <v>42569</v>
      </c>
      <c r="C73" s="100">
        <v>42813</v>
      </c>
      <c r="D73" s="102" t="s">
        <v>315</v>
      </c>
      <c r="E73" s="114">
        <v>42636</v>
      </c>
      <c r="F73" s="24" t="s">
        <v>242</v>
      </c>
      <c r="G73" s="24" t="s">
        <v>294</v>
      </c>
      <c r="H73" s="37" t="s">
        <v>62</v>
      </c>
      <c r="I73" s="37" t="s">
        <v>311</v>
      </c>
      <c r="J73" s="24" t="s">
        <v>312</v>
      </c>
      <c r="K73" s="34"/>
      <c r="L73" s="79">
        <v>0.13100000000000001</v>
      </c>
      <c r="M73" s="35">
        <v>0.157</v>
      </c>
      <c r="N73" s="36">
        <v>0.78700000000000003</v>
      </c>
      <c r="O73" s="36">
        <v>0.94399999999999995</v>
      </c>
      <c r="P73" s="36">
        <v>1.7310000000000001</v>
      </c>
      <c r="Q73" s="112"/>
    </row>
    <row r="74" spans="1:17" ht="51" x14ac:dyDescent="0.2">
      <c r="A74" s="93"/>
      <c r="B74" s="100">
        <v>42569</v>
      </c>
      <c r="C74" s="100">
        <v>42813</v>
      </c>
      <c r="D74" s="102" t="s">
        <v>316</v>
      </c>
      <c r="E74" s="114">
        <v>42636</v>
      </c>
      <c r="F74" s="24" t="s">
        <v>242</v>
      </c>
      <c r="G74" s="24" t="s">
        <v>294</v>
      </c>
      <c r="H74" s="37" t="s">
        <v>62</v>
      </c>
      <c r="I74" s="37" t="s">
        <v>311</v>
      </c>
      <c r="J74" s="24" t="s">
        <v>312</v>
      </c>
      <c r="K74" s="34"/>
      <c r="L74" s="79">
        <v>0.13100000000000001</v>
      </c>
      <c r="M74" s="35">
        <v>0.157</v>
      </c>
      <c r="N74" s="36">
        <v>0.52400000000000002</v>
      </c>
      <c r="O74" s="36">
        <v>0.627</v>
      </c>
      <c r="P74" s="36">
        <v>1.151</v>
      </c>
      <c r="Q74" s="91"/>
    </row>
    <row r="75" spans="1:17" ht="34" x14ac:dyDescent="0.2">
      <c r="A75" s="20" t="s">
        <v>317</v>
      </c>
      <c r="B75" s="100">
        <v>43192</v>
      </c>
      <c r="C75" s="100">
        <v>43225</v>
      </c>
      <c r="D75" s="102" t="s">
        <v>318</v>
      </c>
      <c r="E75" s="114">
        <v>43225</v>
      </c>
      <c r="F75" s="24" t="s">
        <v>277</v>
      </c>
      <c r="G75" s="24" t="s">
        <v>277</v>
      </c>
      <c r="H75" s="37" t="s">
        <v>34</v>
      </c>
      <c r="I75" s="37" t="s">
        <v>199</v>
      </c>
      <c r="J75" s="24" t="s">
        <v>243</v>
      </c>
      <c r="K75" s="34"/>
      <c r="L75" s="31" t="s">
        <v>305</v>
      </c>
      <c r="M75" s="38" t="s">
        <v>305</v>
      </c>
      <c r="N75" s="37" t="s">
        <v>305</v>
      </c>
      <c r="O75" s="37" t="s">
        <v>305</v>
      </c>
      <c r="P75" s="37">
        <v>8.99</v>
      </c>
      <c r="Q75" s="103" t="s">
        <v>319</v>
      </c>
    </row>
    <row r="76" spans="1:17" ht="34" x14ac:dyDescent="0.2">
      <c r="A76" s="92" t="s">
        <v>325</v>
      </c>
      <c r="B76" s="100">
        <v>43084</v>
      </c>
      <c r="C76" s="121">
        <v>43113</v>
      </c>
      <c r="D76" s="122">
        <v>43134</v>
      </c>
      <c r="E76" s="122">
        <v>43139</v>
      </c>
      <c r="F76" s="24" t="s">
        <v>326</v>
      </c>
      <c r="G76" s="24" t="s">
        <v>137</v>
      </c>
      <c r="H76" s="37" t="s">
        <v>327</v>
      </c>
      <c r="I76" s="37" t="s">
        <v>187</v>
      </c>
      <c r="J76" s="24" t="s">
        <v>328</v>
      </c>
      <c r="K76" s="34"/>
      <c r="L76" s="79">
        <v>0.13325000000000001</v>
      </c>
      <c r="M76" s="35">
        <v>0.15900333</v>
      </c>
      <c r="N76" s="36">
        <v>0.79949999999999999</v>
      </c>
      <c r="O76" s="36">
        <v>0.95401999999999998</v>
      </c>
      <c r="P76" s="36">
        <v>1.75352</v>
      </c>
      <c r="Q76" s="90"/>
    </row>
    <row r="77" spans="1:17" ht="34" x14ac:dyDescent="0.2">
      <c r="A77" s="105"/>
      <c r="B77" s="100">
        <v>43084</v>
      </c>
      <c r="C77" s="121">
        <v>43113</v>
      </c>
      <c r="D77" s="122">
        <v>43146</v>
      </c>
      <c r="E77" s="122">
        <v>43151</v>
      </c>
      <c r="F77" s="24" t="s">
        <v>326</v>
      </c>
      <c r="G77" s="24" t="s">
        <v>137</v>
      </c>
      <c r="H77" s="37" t="s">
        <v>327</v>
      </c>
      <c r="I77" s="37" t="s">
        <v>187</v>
      </c>
      <c r="J77" s="24" t="s">
        <v>328</v>
      </c>
      <c r="K77" s="34"/>
      <c r="L77" s="79">
        <v>0.13430666999999999</v>
      </c>
      <c r="M77" s="35">
        <v>0.15989500000000001</v>
      </c>
      <c r="N77" s="36">
        <v>0.80584</v>
      </c>
      <c r="O77" s="36">
        <v>0.95936999999999995</v>
      </c>
      <c r="P77" s="36">
        <v>1.7652099999999999</v>
      </c>
      <c r="Q77" s="112"/>
    </row>
    <row r="78" spans="1:17" ht="34" x14ac:dyDescent="0.2">
      <c r="A78" s="105"/>
      <c r="B78" s="100">
        <v>43084</v>
      </c>
      <c r="C78" s="121">
        <v>43113</v>
      </c>
      <c r="D78" s="122">
        <v>43155</v>
      </c>
      <c r="E78" s="122">
        <v>43160</v>
      </c>
      <c r="F78" s="24" t="s">
        <v>326</v>
      </c>
      <c r="G78" s="24" t="s">
        <v>137</v>
      </c>
      <c r="H78" s="37" t="s">
        <v>327</v>
      </c>
      <c r="I78" s="37" t="s">
        <v>187</v>
      </c>
      <c r="J78" s="24" t="s">
        <v>328</v>
      </c>
      <c r="K78" s="34"/>
      <c r="L78" s="79">
        <v>0.12679832999999999</v>
      </c>
      <c r="M78" s="35">
        <v>0.15765166999999999</v>
      </c>
      <c r="N78" s="36">
        <v>0.76078999999999997</v>
      </c>
      <c r="O78" s="36">
        <v>0.94591000000000003</v>
      </c>
      <c r="P78" s="36">
        <v>1.7067000000000001</v>
      </c>
      <c r="Q78" s="112"/>
    </row>
    <row r="79" spans="1:17" ht="34" x14ac:dyDescent="0.2">
      <c r="A79" s="93"/>
      <c r="B79" s="100">
        <v>43084</v>
      </c>
      <c r="C79" s="121">
        <v>43113</v>
      </c>
      <c r="D79" s="122">
        <v>43197</v>
      </c>
      <c r="E79" s="122">
        <v>43202</v>
      </c>
      <c r="F79" s="24" t="s">
        <v>326</v>
      </c>
      <c r="G79" s="24" t="s">
        <v>137</v>
      </c>
      <c r="H79" s="37" t="s">
        <v>327</v>
      </c>
      <c r="I79" s="37" t="s">
        <v>187</v>
      </c>
      <c r="J79" s="24" t="s">
        <v>328</v>
      </c>
      <c r="K79" s="34"/>
      <c r="L79" s="79">
        <v>0.13702333</v>
      </c>
      <c r="M79" s="35">
        <v>0.15890667</v>
      </c>
      <c r="N79" s="36">
        <v>0.82213999999999998</v>
      </c>
      <c r="O79" s="36">
        <v>0.95343999999999995</v>
      </c>
      <c r="P79" s="36">
        <v>1.7755799999999999</v>
      </c>
      <c r="Q79" s="91"/>
    </row>
    <row r="80" spans="1:17" ht="306" x14ac:dyDescent="0.2">
      <c r="A80" s="20" t="s">
        <v>329</v>
      </c>
      <c r="B80" s="123">
        <v>42090</v>
      </c>
      <c r="C80" s="123">
        <v>42166</v>
      </c>
      <c r="D80" s="102" t="s">
        <v>330</v>
      </c>
      <c r="E80" s="122">
        <v>42107</v>
      </c>
      <c r="F80" s="24" t="s">
        <v>331</v>
      </c>
      <c r="G80" s="24" t="s">
        <v>332</v>
      </c>
      <c r="H80" s="37" t="s">
        <v>333</v>
      </c>
      <c r="I80" s="37" t="s">
        <v>334</v>
      </c>
      <c r="J80" s="24" t="s">
        <v>335</v>
      </c>
      <c r="K80" s="34"/>
      <c r="L80" s="31">
        <v>0.162215</v>
      </c>
      <c r="M80" s="38">
        <v>0.102602</v>
      </c>
      <c r="N80" s="37">
        <v>2.27102</v>
      </c>
      <c r="O80" s="37">
        <v>1.4364399999999999</v>
      </c>
      <c r="P80" s="37">
        <v>3.7074600000000002</v>
      </c>
      <c r="Q80" s="103" t="s">
        <v>336</v>
      </c>
    </row>
    <row r="81" spans="1:17" ht="22" customHeight="1" x14ac:dyDescent="0.2">
      <c r="A81" s="12"/>
      <c r="B81" s="13"/>
      <c r="C81" s="14"/>
      <c r="D81" s="15"/>
      <c r="E81" s="16"/>
      <c r="F81" s="12"/>
      <c r="G81" s="12"/>
      <c r="H81" s="17"/>
      <c r="I81" s="12"/>
      <c r="J81" s="12"/>
      <c r="K81" s="12"/>
      <c r="L81" s="18"/>
      <c r="M81" s="18"/>
      <c r="N81" s="19"/>
      <c r="O81" s="19"/>
      <c r="P81" s="19"/>
      <c r="Q81" s="12"/>
    </row>
    <row r="82" spans="1:17" x14ac:dyDescent="0.2">
      <c r="A82" s="2" t="s">
        <v>110</v>
      </c>
    </row>
    <row r="84" spans="1:17" x14ac:dyDescent="0.2">
      <c r="A84" s="3" t="s">
        <v>111</v>
      </c>
    </row>
    <row r="85" spans="1:17" x14ac:dyDescent="0.2">
      <c r="A85" s="3" t="s">
        <v>112</v>
      </c>
    </row>
    <row r="86" spans="1:17" x14ac:dyDescent="0.2">
      <c r="A86" s="3" t="s">
        <v>113</v>
      </c>
    </row>
    <row r="87" spans="1:17" x14ac:dyDescent="0.2">
      <c r="A87" s="3" t="s">
        <v>114</v>
      </c>
      <c r="B87" s="3"/>
      <c r="C87" s="3"/>
    </row>
    <row r="88" spans="1:17" x14ac:dyDescent="0.2">
      <c r="A88" s="3" t="s">
        <v>115</v>
      </c>
      <c r="B88" s="3"/>
      <c r="C88" s="3"/>
    </row>
    <row r="89" spans="1:17" x14ac:dyDescent="0.2">
      <c r="A89" s="3" t="s">
        <v>116</v>
      </c>
      <c r="B89" s="3"/>
      <c r="C89" s="3"/>
    </row>
    <row r="90" spans="1:17" x14ac:dyDescent="0.2">
      <c r="A90" s="3" t="s">
        <v>117</v>
      </c>
      <c r="B90" s="3"/>
      <c r="C90" s="3"/>
    </row>
    <row r="91" spans="1:17" x14ac:dyDescent="0.2">
      <c r="A91" s="3" t="s">
        <v>118</v>
      </c>
      <c r="B91" s="3"/>
      <c r="C91" s="3"/>
    </row>
    <row r="92" spans="1:17" x14ac:dyDescent="0.2">
      <c r="A92" s="3"/>
      <c r="B92" s="3"/>
      <c r="C92" s="3"/>
    </row>
    <row r="93" spans="1:17" x14ac:dyDescent="0.2">
      <c r="A93" s="3"/>
      <c r="B93" s="3"/>
      <c r="C93" s="3"/>
    </row>
    <row r="94" spans="1:17" x14ac:dyDescent="0.2">
      <c r="A94" s="4" t="s">
        <v>119</v>
      </c>
      <c r="B94" s="3"/>
      <c r="C94" s="3"/>
    </row>
    <row r="95" spans="1:17" x14ac:dyDescent="0.2">
      <c r="A95" s="4"/>
      <c r="B95" s="3"/>
      <c r="C95" s="3"/>
    </row>
    <row r="96" spans="1:17" x14ac:dyDescent="0.2">
      <c r="A96" s="4" t="s">
        <v>120</v>
      </c>
      <c r="B96" s="3"/>
      <c r="C96" s="3"/>
    </row>
    <row r="97" spans="1:3" x14ac:dyDescent="0.2">
      <c r="A97" s="3" t="s">
        <v>121</v>
      </c>
      <c r="B97" s="3"/>
      <c r="C97" s="3"/>
    </row>
    <row r="98" spans="1:3" x14ac:dyDescent="0.2">
      <c r="A98" s="3" t="s">
        <v>122</v>
      </c>
      <c r="B98" s="3"/>
      <c r="C98" s="3"/>
    </row>
    <row r="99" spans="1:3" x14ac:dyDescent="0.2">
      <c r="A99" s="3" t="s">
        <v>123</v>
      </c>
      <c r="B99" s="3"/>
      <c r="C99" s="3"/>
    </row>
    <row r="100" spans="1:3" x14ac:dyDescent="0.2">
      <c r="A100" s="3" t="s">
        <v>124</v>
      </c>
      <c r="B100" s="3"/>
      <c r="C100" s="3"/>
    </row>
    <row r="101" spans="1:3" x14ac:dyDescent="0.2">
      <c r="A101" s="4"/>
      <c r="B101" s="3"/>
      <c r="C101" s="3"/>
    </row>
    <row r="102" spans="1:3" x14ac:dyDescent="0.2">
      <c r="A102" s="4" t="s">
        <v>125</v>
      </c>
      <c r="B102" s="3"/>
      <c r="C102" s="3"/>
    </row>
    <row r="103" spans="1:3" x14ac:dyDescent="0.2">
      <c r="A103" s="3" t="s">
        <v>126</v>
      </c>
      <c r="B103" s="3"/>
      <c r="C103" s="3"/>
    </row>
    <row r="104" spans="1:3" x14ac:dyDescent="0.2">
      <c r="A104" s="3" t="s">
        <v>127</v>
      </c>
      <c r="B104" s="3"/>
      <c r="C104" s="3"/>
    </row>
    <row r="105" spans="1:3" x14ac:dyDescent="0.2">
      <c r="A105" s="3" t="s">
        <v>128</v>
      </c>
      <c r="B105" s="3"/>
      <c r="C105" s="3"/>
    </row>
    <row r="106" spans="1:3" x14ac:dyDescent="0.2">
      <c r="A106" s="3" t="s">
        <v>129</v>
      </c>
      <c r="B106" s="3"/>
      <c r="C106" s="3"/>
    </row>
    <row r="107" spans="1:3" x14ac:dyDescent="0.2">
      <c r="A107" s="3"/>
      <c r="B107" s="3"/>
      <c r="C107" s="3"/>
    </row>
    <row r="108" spans="1:3" x14ac:dyDescent="0.2">
      <c r="A108" s="3"/>
      <c r="B108" s="3"/>
      <c r="C108" s="3"/>
    </row>
    <row r="109" spans="1:3" x14ac:dyDescent="0.2">
      <c r="A109" s="5" t="s">
        <v>134</v>
      </c>
      <c r="B109" s="3"/>
      <c r="C109" s="3"/>
    </row>
    <row r="110" spans="1:3" x14ac:dyDescent="0.2">
      <c r="A110" s="3" t="s">
        <v>130</v>
      </c>
    </row>
    <row r="111" spans="1:3" x14ac:dyDescent="0.2">
      <c r="A111" s="3" t="s">
        <v>131</v>
      </c>
    </row>
    <row r="112" spans="1:3" x14ac:dyDescent="0.2">
      <c r="A112" s="3" t="s">
        <v>132</v>
      </c>
    </row>
    <row r="113" spans="1:2" x14ac:dyDescent="0.2">
      <c r="A113" s="3" t="s">
        <v>133</v>
      </c>
    </row>
    <row r="114" spans="1:2" x14ac:dyDescent="0.2">
      <c r="A114" s="3"/>
      <c r="B114" s="3"/>
    </row>
    <row r="115" spans="1:2" x14ac:dyDescent="0.2">
      <c r="A115" s="3"/>
    </row>
    <row r="116" spans="1:2" x14ac:dyDescent="0.2">
      <c r="A116" s="3"/>
    </row>
    <row r="118" spans="1:2" x14ac:dyDescent="0.2">
      <c r="B118" s="3"/>
    </row>
    <row r="119" spans="1:2" x14ac:dyDescent="0.2">
      <c r="B119" s="3"/>
    </row>
    <row r="120" spans="1:2" x14ac:dyDescent="0.2">
      <c r="B120" s="3"/>
    </row>
    <row r="121" spans="1:2" x14ac:dyDescent="0.2">
      <c r="B121" s="3"/>
    </row>
  </sheetData>
  <mergeCells count="112">
    <mergeCell ref="Q64:Q65"/>
    <mergeCell ref="A76:A79"/>
    <mergeCell ref="Q76:Q79"/>
    <mergeCell ref="A71:A74"/>
    <mergeCell ref="Q71:Q74"/>
    <mergeCell ref="A35:A40"/>
    <mergeCell ref="H35:H40"/>
    <mergeCell ref="I35:I40"/>
    <mergeCell ref="J35:J40"/>
    <mergeCell ref="Q35:Q40"/>
    <mergeCell ref="A64:A65"/>
    <mergeCell ref="B64:B65"/>
    <mergeCell ref="C64:C65"/>
    <mergeCell ref="D64:D65"/>
    <mergeCell ref="F64:F65"/>
    <mergeCell ref="G64:G65"/>
    <mergeCell ref="H64:H65"/>
    <mergeCell ref="I64:I65"/>
    <mergeCell ref="J64:J65"/>
    <mergeCell ref="A57:A62"/>
    <mergeCell ref="H57:H62"/>
    <mergeCell ref="I57:I62"/>
    <mergeCell ref="J57:J62"/>
    <mergeCell ref="Q57:Q62"/>
    <mergeCell ref="I52:I56"/>
    <mergeCell ref="J52:J56"/>
    <mergeCell ref="Q52:Q54"/>
    <mergeCell ref="Q55:Q56"/>
    <mergeCell ref="K52:K56"/>
    <mergeCell ref="F52:F54"/>
    <mergeCell ref="G52:G54"/>
    <mergeCell ref="F55:F56"/>
    <mergeCell ref="G55:G56"/>
    <mergeCell ref="H52:H56"/>
    <mergeCell ref="A52:A56"/>
    <mergeCell ref="B52:B54"/>
    <mergeCell ref="B55:B56"/>
    <mergeCell ref="C52:C54"/>
    <mergeCell ref="C55:C56"/>
    <mergeCell ref="K41:K42"/>
    <mergeCell ref="Q41:Q42"/>
    <mergeCell ref="A49:A50"/>
    <mergeCell ref="H49:H50"/>
    <mergeCell ref="K49:K50"/>
    <mergeCell ref="F41:F42"/>
    <mergeCell ref="G41:G42"/>
    <mergeCell ref="H41:H42"/>
    <mergeCell ref="A41:A42"/>
    <mergeCell ref="B41:B42"/>
    <mergeCell ref="C41:C42"/>
    <mergeCell ref="D41:D42"/>
    <mergeCell ref="E41:E42"/>
    <mergeCell ref="L30:L31"/>
    <mergeCell ref="M30:M31"/>
    <mergeCell ref="Q30:Q31"/>
    <mergeCell ref="K25:K26"/>
    <mergeCell ref="K30:K31"/>
    <mergeCell ref="F30:F31"/>
    <mergeCell ref="G30:G31"/>
    <mergeCell ref="H30:H31"/>
    <mergeCell ref="I30:I31"/>
    <mergeCell ref="J30:J31"/>
    <mergeCell ref="A30:A31"/>
    <mergeCell ref="B30:B31"/>
    <mergeCell ref="C30:C31"/>
    <mergeCell ref="D30:D31"/>
    <mergeCell ref="E30:E31"/>
    <mergeCell ref="A25:A26"/>
    <mergeCell ref="F25:F26"/>
    <mergeCell ref="G25:G26"/>
    <mergeCell ref="H25:H26"/>
    <mergeCell ref="I25:I26"/>
    <mergeCell ref="B25:B26"/>
    <mergeCell ref="C25:C26"/>
    <mergeCell ref="D25:D26"/>
    <mergeCell ref="E25:E26"/>
    <mergeCell ref="J25:J26"/>
    <mergeCell ref="L25:L26"/>
    <mergeCell ref="M25:M26"/>
    <mergeCell ref="Q25:Q26"/>
    <mergeCell ref="A18:A19"/>
    <mergeCell ref="Q18:Q19"/>
    <mergeCell ref="N1:P1"/>
    <mergeCell ref="A15:A16"/>
    <mergeCell ref="B15:B16"/>
    <mergeCell ref="C15:C16"/>
    <mergeCell ref="D15:D16"/>
    <mergeCell ref="F15:F16"/>
    <mergeCell ref="G15:G16"/>
    <mergeCell ref="H15:H16"/>
    <mergeCell ref="I15:I16"/>
    <mergeCell ref="J15:J16"/>
    <mergeCell ref="L15:L16"/>
    <mergeCell ref="M15:M16"/>
    <mergeCell ref="L1:M1"/>
    <mergeCell ref="F28:F29"/>
    <mergeCell ref="G28:G29"/>
    <mergeCell ref="H28:H29"/>
    <mergeCell ref="I28:I29"/>
    <mergeCell ref="J28:J29"/>
    <mergeCell ref="A28:A29"/>
    <mergeCell ref="B28:B29"/>
    <mergeCell ref="C28:C29"/>
    <mergeCell ref="D28:D29"/>
    <mergeCell ref="E28:E29"/>
    <mergeCell ref="M28:M29"/>
    <mergeCell ref="Q28:Q29"/>
    <mergeCell ref="K28:K29"/>
    <mergeCell ref="K1:K2"/>
    <mergeCell ref="K15:K16"/>
    <mergeCell ref="L28:L29"/>
    <mergeCell ref="Q15:Q16"/>
  </mergeCells>
  <phoneticPr fontId="15" type="noConversion"/>
  <hyperlinks>
    <hyperlink ref="A3" r:id="rId1" display="GLDS-13" xr:uid="{00000000-0004-0000-0000-000000000000}"/>
    <hyperlink ref="A4" r:id="rId2" display="GLDS-29" xr:uid="{00000000-0004-0000-0000-000001000000}"/>
    <hyperlink ref="A5" r:id="rId3" display="GLDS-31" xr:uid="{00000000-0004-0000-0000-000002000000}"/>
    <hyperlink ref="A6" r:id="rId4" display="GLDS-33" xr:uid="{00000000-0004-0000-0000-000003000000}"/>
    <hyperlink ref="A7" r:id="rId5" display="GLDS-35" xr:uid="{00000000-0004-0000-0000-000004000000}"/>
    <hyperlink ref="A8" r:id="rId6" display="GLDS-36" xr:uid="{00000000-0004-0000-0000-000005000000}"/>
    <hyperlink ref="A9" r:id="rId7" display="GLDS-39" xr:uid="{00000000-0004-0000-0000-000006000000}"/>
    <hyperlink ref="A10" r:id="rId8" display="GLDS-41" xr:uid="{00000000-0004-0000-0000-000007000000}"/>
    <hyperlink ref="A11" r:id="rId9" display="GLDS-52" xr:uid="{00000000-0004-0000-0000-000008000000}"/>
    <hyperlink ref="A12" r:id="rId10" display="GLDS-59" xr:uid="{00000000-0004-0000-0000-000009000000}"/>
    <hyperlink ref="A13" r:id="rId11" display="GLDS-61" xr:uid="{00000000-0004-0000-0000-00000A000000}"/>
    <hyperlink ref="A14" r:id="rId12" display="GLDS-62" xr:uid="{00000000-0004-0000-0000-00000B000000}"/>
    <hyperlink ref="A15:A16" r:id="rId13" display="GLDS-75" xr:uid="{00000000-0004-0000-0000-00000C000000}"/>
    <hyperlink ref="A17" r:id="rId14" display="GLDS-83" xr:uid="{00000000-0004-0000-0000-00000D000000}"/>
    <hyperlink ref="A18:A19" r:id="rId15" display="GLDS-96" xr:uid="{00000000-0004-0000-0000-00000E000000}"/>
    <hyperlink ref="A20" r:id="rId16" display="GLDS-112" xr:uid="{00000000-0004-0000-0000-00000F000000}"/>
    <hyperlink ref="A21" r:id="rId17" display="GLDS-113" xr:uid="{00000000-0004-0000-0000-000010000000}"/>
    <hyperlink ref="A22" r:id="rId18" display="GLDS-133" xr:uid="{00000000-0004-0000-0000-000011000000}"/>
    <hyperlink ref="A27" r:id="rId19" display="GLDS-217" xr:uid="{494A1A3B-97BD-4569-B0D0-80E61300AFA2}"/>
    <hyperlink ref="A28:A29" r:id="rId20" display="GLDS-218" xr:uid="{FFEF2B7A-D5BB-4E44-A672-C93EC76FDB7F}"/>
    <hyperlink ref="A23" r:id="rId21" xr:uid="{957F8B7C-2C0C-6749-8E8D-45A4F2864963}"/>
    <hyperlink ref="A25" r:id="rId22" xr:uid="{ED8F8225-161C-504C-A6C8-556076E0875C}"/>
    <hyperlink ref="A24" r:id="rId23" display="OSD-177" xr:uid="{A647C74E-23CB-1141-97EE-ADFE10DEA7CE}"/>
    <hyperlink ref="A30" r:id="rId24" display="OSD-193" xr:uid="{3CDCFAC9-BFE1-1B43-9523-1511305A63B1}"/>
    <hyperlink ref="A30:A31" r:id="rId25" display="OSD-219" xr:uid="{5CC89056-1A4F-C34C-9CE0-98FBFD85F9A3}"/>
    <hyperlink ref="A32" r:id="rId26" xr:uid="{5B3B0BA0-5007-7549-A8A7-D09A05E8452A}"/>
    <hyperlink ref="A33" r:id="rId27" xr:uid="{7EC33433-698A-7142-8C6D-351A796EA28A}"/>
    <hyperlink ref="A34" r:id="rId28" xr:uid="{24D90D9C-CDBD-F444-81FD-061639623F92}"/>
    <hyperlink ref="A41" r:id="rId29" display="OSD-193" xr:uid="{F30E549B-6221-264C-9D83-DFBA1841FFB5}"/>
    <hyperlink ref="A41:A42" r:id="rId30" display="OSD-259" xr:uid="{721C138B-CD45-8A40-ABD7-DDFBFE57FD55}"/>
    <hyperlink ref="A43" r:id="rId31" xr:uid="{B55C88AD-B6FD-C34D-8896-AD85D34830E2}"/>
    <hyperlink ref="A44" r:id="rId32" xr:uid="{C53D5F0D-B077-9B45-B9BA-2233D0C7A1F9}"/>
    <hyperlink ref="A45" r:id="rId33" xr:uid="{0460F677-7EDA-EC40-A110-E4F5CBEB90FD}"/>
    <hyperlink ref="A46" r:id="rId34" xr:uid="{FDDA1E51-3033-4642-9958-B311B5D1B755}"/>
    <hyperlink ref="A47" r:id="rId35" xr:uid="{2782F582-F926-6547-8100-4D6B314FE8C7}"/>
    <hyperlink ref="A48" r:id="rId36" xr:uid="{E133EA13-451F-C14F-A3B4-913016762112}"/>
    <hyperlink ref="A49" r:id="rId37" display="OSD-193" xr:uid="{F8C5A301-DDC4-2449-B4FD-2C947B339138}"/>
    <hyperlink ref="A49:A50" r:id="rId38" display="OSD-289" xr:uid="{EBCF327A-99CB-0F41-A22C-BB6DD7452884}"/>
    <hyperlink ref="A51" r:id="rId39" xr:uid="{FEE8003C-A6E5-AF47-9C4C-847B194E46F8}"/>
    <hyperlink ref="A52" r:id="rId40" display="OSD-301" xr:uid="{2738A5A0-1CDA-D642-894F-70DC0275E0E0}"/>
    <hyperlink ref="A52:A56" r:id="rId41" display="OSD-314" xr:uid="{A3D535F5-EB76-6B49-B443-EDAFDDC49035}"/>
    <hyperlink ref="A57" r:id="rId42" display="OSD-301" xr:uid="{95AE4658-0F71-C244-9FF7-2D817CDB0002}"/>
    <hyperlink ref="A57:A62" r:id="rId43" display="OSD-346" xr:uid="{1A4C71F7-E99C-2B41-BBD9-A60730E563E6}"/>
    <hyperlink ref="A63" r:id="rId44" xr:uid="{3EF1EC5B-B2FC-D843-A2FA-D69F00A97EBB}"/>
    <hyperlink ref="A66" r:id="rId45" xr:uid="{62D48EB6-F070-9144-8EB6-6AA3F0B85732}"/>
    <hyperlink ref="A67" r:id="rId46" xr:uid="{7D536B6B-525C-034A-AD0A-D3DEB40C6B49}"/>
    <hyperlink ref="A68" r:id="rId47" xr:uid="{5C76D0E8-9B50-9048-9391-8C149E6AE0DC}"/>
    <hyperlink ref="A69" r:id="rId48" xr:uid="{55DB7EEF-94B5-AC46-81F3-CD5FA73FF570}"/>
    <hyperlink ref="A70" r:id="rId49" xr:uid="{1C3C0143-A933-B94C-9E7A-3672023A3AF6}"/>
    <hyperlink ref="A71" r:id="rId50" display="OSD-431" xr:uid="{A86EF4CD-1D1E-124D-86CF-8FFA3F8EC239}"/>
    <hyperlink ref="A71:A74" r:id="rId51" display="OSD-437" xr:uid="{830C3A47-9D4E-294C-888A-08270A94E272}"/>
    <hyperlink ref="A75" r:id="rId52" xr:uid="{3DD40218-E687-6040-84F5-C2277307ACB8}"/>
    <hyperlink ref="A35" r:id="rId53" display="OSD-301" xr:uid="{76851156-5B94-7342-A8EF-0A38C8945FE0}"/>
    <hyperlink ref="A35:A40" r:id="rId54" display="OSD-251" xr:uid="{02515F35-04C2-7A4F-BFF4-10B37576AA63}"/>
    <hyperlink ref="A64" r:id="rId55" xr:uid="{199FE5F5-776F-2A4C-83FC-2F82C4734CE4}"/>
    <hyperlink ref="A76" r:id="rId56" display="OSD-431" xr:uid="{A2645BF5-CF08-294F-B5BF-B375CEC9FF0C}"/>
    <hyperlink ref="A76:A79" r:id="rId57" display="OSD-480" xr:uid="{2E4E295F-2906-044F-9104-D1BCE7923EF7}"/>
    <hyperlink ref="A80" r:id="rId58" xr:uid="{DEE65E0B-2370-D84A-86B7-3357FCEDDED9}"/>
  </hyperlinks>
  <pageMargins left="0.75" right="0.75" top="1" bottom="1" header="0.5" footer="0.5"/>
  <pageSetup orientation="portrait" horizontalDpi="4294967292" verticalDpi="4294967292"/>
  <ignoredErrors>
    <ignoredError sqref="D32:E34 D41 D44:E48 D66:D75 E66:E70 E51:E63 D49:D64 B64 D35:D40" twoDigitTextYear="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ISS dose data (Int'l labs)</vt:lpstr>
    </vt:vector>
  </TitlesOfParts>
  <Company>Lawrence Berkeley National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Miller</dc:creator>
  <cp:lastModifiedBy>Microsoft Office User</cp:lastModifiedBy>
  <dcterms:created xsi:type="dcterms:W3CDTF">2019-05-29T21:29:06Z</dcterms:created>
  <dcterms:modified xsi:type="dcterms:W3CDTF">2023-03-20T23:26:14Z</dcterms:modified>
</cp:coreProperties>
</file>