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" yWindow="6170" windowWidth="15490" windowHeight="2890" tabRatio="168" activeTab="0"/>
  </bookViews>
  <sheets>
    <sheet name="135TV" sheetId="1" r:id="rId1"/>
  </sheets>
  <definedNames>
    <definedName name="_xlnm.Print_Titles" localSheetId="0">'135TV'!$13:$13</definedName>
  </definedNames>
  <calcPr fullCalcOnLoad="1"/>
</workbook>
</file>

<file path=xl/sharedStrings.xml><?xml version="1.0" encoding="utf-8"?>
<sst xmlns="http://schemas.openxmlformats.org/spreadsheetml/2006/main" count="181" uniqueCount="81">
  <si>
    <t>*****************************************************************************************************************************************************************************************</t>
  </si>
  <si>
    <t xml:space="preserve"> NASA TELEVISION SCHEDULE</t>
  </si>
  <si>
    <t>ALL TIMES SUBJECT TO CHANGE</t>
  </si>
  <si>
    <t xml:space="preserve">   </t>
  </si>
  <si>
    <t>LAUNCH</t>
  </si>
  <si>
    <t>KSC</t>
  </si>
  <si>
    <t>00/</t>
  </si>
  <si>
    <t>ORBIT</t>
  </si>
  <si>
    <t>SUBJECT</t>
  </si>
  <si>
    <t>SITE</t>
  </si>
  <si>
    <t>MET</t>
  </si>
  <si>
    <t>GMT</t>
  </si>
  <si>
    <t>FD 1</t>
  </si>
  <si>
    <t xml:space="preserve"> FD 2</t>
  </si>
  <si>
    <t xml:space="preserve">This TV schedule is available via the Internet. The address is: https://www.nasa.gov/multimedia/nasatv/schedule.html </t>
  </si>
  <si>
    <t>Appendix</t>
  </si>
  <si>
    <t xml:space="preserve"> FD 3</t>
  </si>
  <si>
    <t>01/</t>
  </si>
  <si>
    <t>CDT</t>
  </si>
  <si>
    <t>EDT</t>
  </si>
  <si>
    <t>Rev. 0</t>
  </si>
  <si>
    <t>Monday, May 6</t>
  </si>
  <si>
    <t>Wednesday, May 8</t>
  </si>
  <si>
    <t>SRB SEPARATION</t>
  </si>
  <si>
    <t>BECO</t>
  </si>
  <si>
    <t>MECO</t>
  </si>
  <si>
    <t>LAUNCH VEHICLE SEPARATION</t>
  </si>
  <si>
    <t>OI BURN</t>
  </si>
  <si>
    <t>NC BURN</t>
  </si>
  <si>
    <t>ISS MANUEVER TO DOCKING ATTITUDE</t>
  </si>
  <si>
    <t>APPROACH ELLIPSOID ENTRY</t>
  </si>
  <si>
    <t>TARGET ALIGN MANUEVER</t>
  </si>
  <si>
    <t>GO/NO-GO FOR FINAL APPROACH</t>
  </si>
  <si>
    <t>FINAL APPROACH INITIATION (ON CREW COMMAND)</t>
  </si>
  <si>
    <t>TUESDAY, MAY 7</t>
  </si>
  <si>
    <t>NASA TV will provide continuous coverage through Boeing Starliner's arrival at the ISS</t>
  </si>
  <si>
    <t>HATCH OPENING</t>
  </si>
  <si>
    <t>CFT MISSION POST LAUNCH NEWS CONFERENCE</t>
  </si>
  <si>
    <t xml:space="preserve">NASA/BOEING STARLINER POST-DOCKING NEWS CONFERENCE </t>
  </si>
  <si>
    <t>Friday, May 3</t>
  </si>
  <si>
    <t>FD 0</t>
  </si>
  <si>
    <t>LAUNCH COVERAGE BEGINS</t>
  </si>
  <si>
    <t>NASA BOEING STARLINER MISSION (CFT)</t>
  </si>
  <si>
    <t>FREEFLIGHT CREW STATUS REPORT FROM STARLINER (AUDIO ONLY)</t>
  </si>
  <si>
    <t>STARLINER FAR-FIELD PILOTING CHECKOUTS (NO VIDEO FROM STARLINER)</t>
  </si>
  <si>
    <t>RENDEZVOUS OPERATIONS BEGIN</t>
  </si>
  <si>
    <t>NHPC1 BURN (HEIGHT ADJUST)</t>
  </si>
  <si>
    <t>GO/NO-GO FOR INTEGRATED OPERATIONS</t>
  </si>
  <si>
    <t>NHPC2 BURN (HEIGHT ADJUST)</t>
  </si>
  <si>
    <t>NSRPC BURN (TARGETING BURN)</t>
  </si>
  <si>
    <t>GO/NO-GO FOR APPROACH ELLIPSOID ENTRY (APPROACH INITIAL BURN)</t>
  </si>
  <si>
    <t>STARLINER EVALUATION FOR APPROACH ELLIPSOID AUTHORITY TO PROCEED</t>
  </si>
  <si>
    <t>TERMINAL PHASE INITIATION BURN</t>
  </si>
  <si>
    <t>RANGE = 5 KILOMETERS FROM ISS</t>
  </si>
  <si>
    <t>RANGE = 2100 METERS FROM ISS</t>
  </si>
  <si>
    <t>GO/NO-GO TO ENABLE INBOUND FLYAROUND 1 BURN AND TRANSFER TO THE DOCKING AXIS</t>
  </si>
  <si>
    <t>STARLINER EVALUATION OF KEEP OUT SPHERE AUTHORITY TO PROCEED</t>
  </si>
  <si>
    <t xml:space="preserve">INBOUND FLYAROUND 1 BURN </t>
  </si>
  <si>
    <t>INBOUND FLYAROUND 2 BURN</t>
  </si>
  <si>
    <t>RANGE = 390 METERS FROM ISS</t>
  </si>
  <si>
    <t>APPROACH CORRIDOR INITIATION BURN</t>
  </si>
  <si>
    <t>HOLD AT 260 METERS FOR MANUAL PILOTING DEMONSTRATION (DURATION 5 MINUTES)</t>
  </si>
  <si>
    <t>GO/NO-GO TO RESUME APPROACH AND KEEP OUT SPHERE ENTRY</t>
  </si>
  <si>
    <t>RESUME APPROACH FROM 260 METER HOLD POINT</t>
  </si>
  <si>
    <t>KEEP-OUT SPHERE ENTRY</t>
  </si>
  <si>
    <t>RANGE = 130 METERS FROM ISS</t>
  </si>
  <si>
    <t>RANGE = 100 METERS FROM ISS</t>
  </si>
  <si>
    <t>RANGE = 50 METERS FROM ISS</t>
  </si>
  <si>
    <t>RANGE = 30 METERS FROM ISS</t>
  </si>
  <si>
    <t>10 METER HOLD POINT ARRIVAL (DURATION 9 MINUTES)</t>
  </si>
  <si>
    <t>DOCKING</t>
  </si>
  <si>
    <t>STARLINER CREW WELCOMING REMARKS</t>
  </si>
  <si>
    <t>CFT NASA VIP EVENT PLACEHOLDER (IF USED)</t>
  </si>
  <si>
    <t>NASA/BOEING STARLINER POST-LAUNCH READINESS REVIEW PRE-LAUNCH NEWS CONFERENCE</t>
  </si>
  <si>
    <t>LAUNCH DAY HIGHLIGHTS (EVERY HOUR ON THE HOUR) THROUGH STARLINER CREW SLEEP</t>
  </si>
  <si>
    <t>STARLINER CREW SLEEP ENDS</t>
  </si>
  <si>
    <t>STARLINER CREW SLEEP BEGINS</t>
  </si>
  <si>
    <t>EXPECTED SHIP-TO-SHIP COMM AT APPROX. 550 KILOMETERS FROM ISS</t>
  </si>
  <si>
    <t>KSC/JSC</t>
  </si>
  <si>
    <t>JSC</t>
  </si>
  <si>
    <t>JSS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</si>
</sst>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_)"/>
    <numFmt numFmtId="165" formatCode="##0"/>
    <numFmt numFmtId="166" formatCode="hh:m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\,\ yyyy"/>
    <numFmt numFmtId="172" formatCode="[$-409]h:mm:ss\ AM/PM"/>
    <numFmt numFmtId="173" formatCode="[$-F400]h:mm:ss\ AM/PM"/>
    <numFmt numFmtId="174" formatCode="h:mm;@"/>
    <numFmt numFmtId="175" formatCode="m/d/yy\ h:mm;@"/>
    <numFmt numFmtId="176" formatCode="[$-409]h:mm\ AM/PM;@"/>
  </numFmts>
  <fonts count="28">
    <font>
      <sz val="10"/>
      <name val="Courier New"/>
      <family val="3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J12"/>
      <family val="0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b/>
      <i/>
      <sz val="11"/>
      <name val="Calibri"/>
      <family val="2"/>
    </font>
    <font>
      <u val="single"/>
      <sz val="10"/>
      <color indexed="12"/>
      <name val="Courier New"/>
      <family val="3"/>
    </font>
    <font>
      <u val="single"/>
      <sz val="10"/>
      <color theme="10"/>
      <name val="Courier New"/>
      <family val="3"/>
    </font>
    <font>
      <sz val="10"/>
      <color rgb="FFFF000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2" borderId="0" applyBorder="0" applyAlignment="0" applyProtection="0"/>
    <xf numFmtId="164" fontId="2" fillId="3" borderId="0" applyBorder="0" applyAlignment="0" applyProtection="0"/>
    <xf numFmtId="164" fontId="2" fillId="4" borderId="0" applyBorder="0" applyAlignment="0" applyProtection="0"/>
    <xf numFmtId="164" fontId="2" fillId="5" borderId="0" applyBorder="0" applyAlignment="0" applyProtection="0"/>
    <xf numFmtId="164" fontId="2" fillId="6" borderId="0" applyBorder="0" applyAlignment="0" applyProtection="0"/>
    <xf numFmtId="164" fontId="2" fillId="4" borderId="0" applyBorder="0" applyAlignment="0" applyProtection="0"/>
    <xf numFmtId="164" fontId="2" fillId="6" borderId="0" applyBorder="0" applyAlignment="0" applyProtection="0"/>
    <xf numFmtId="164" fontId="2" fillId="3" borderId="0" applyBorder="0" applyAlignment="0" applyProtection="0"/>
    <xf numFmtId="164" fontId="2" fillId="7" borderId="0" applyBorder="0" applyAlignment="0" applyProtection="0"/>
    <xf numFmtId="164" fontId="2" fillId="8" borderId="0" applyBorder="0" applyAlignment="0" applyProtection="0"/>
    <xf numFmtId="164" fontId="2" fillId="6" borderId="0" applyBorder="0" applyAlignment="0" applyProtection="0"/>
    <xf numFmtId="164" fontId="2" fillId="4" borderId="0" applyBorder="0" applyAlignment="0" applyProtection="0"/>
    <xf numFmtId="164" fontId="3" fillId="6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3" fillId="8" borderId="0" applyBorder="0" applyAlignment="0" applyProtection="0"/>
    <xf numFmtId="164" fontId="3" fillId="6" borderId="0" applyBorder="0" applyAlignment="0" applyProtection="0"/>
    <xf numFmtId="164" fontId="3" fillId="3" borderId="0" applyBorder="0" applyAlignment="0" applyProtection="0"/>
    <xf numFmtId="164" fontId="3" fillId="11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3" fillId="12" borderId="0" applyBorder="0" applyAlignment="0" applyProtection="0"/>
    <xf numFmtId="164" fontId="3" fillId="13" borderId="0" applyBorder="0" applyAlignment="0" applyProtection="0"/>
    <xf numFmtId="164" fontId="3" fillId="14" borderId="0" applyBorder="0" applyAlignment="0" applyProtection="0"/>
    <xf numFmtId="164" fontId="4" fillId="15" borderId="0" applyBorder="0" applyAlignment="0" applyProtection="0"/>
    <xf numFmtId="164" fontId="5" fillId="16" borderId="1" applyAlignment="0" applyProtection="0"/>
    <xf numFmtId="164" fontId="6" fillId="17" borderId="2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7" fillId="0" borderId="0" applyFill="0" applyBorder="0" applyAlignment="0" applyProtection="0"/>
    <xf numFmtId="164" fontId="8" fillId="6" borderId="0" applyBorder="0" applyAlignment="0" applyProtection="0"/>
    <xf numFmtId="164" fontId="9" fillId="0" borderId="3" applyFill="0" applyAlignment="0" applyProtection="0"/>
    <xf numFmtId="164" fontId="10" fillId="0" borderId="4" applyFill="0" applyAlignment="0" applyProtection="0"/>
    <xf numFmtId="164" fontId="11" fillId="0" borderId="5" applyFill="0" applyAlignment="0" applyProtection="0"/>
    <xf numFmtId="164" fontId="11" fillId="0" borderId="0" applyFill="0" applyBorder="0" applyAlignment="0" applyProtection="0"/>
    <xf numFmtId="164" fontId="26" fillId="0" borderId="0" applyNumberFormat="0" applyFill="0" applyBorder="0" applyAlignment="0" applyProtection="0"/>
    <xf numFmtId="164" fontId="12" fillId="7" borderId="1" applyAlignment="0" applyProtection="0"/>
    <xf numFmtId="164" fontId="13" fillId="0" borderId="6" applyFill="0" applyAlignment="0" applyProtection="0"/>
    <xf numFmtId="164" fontId="14" fillId="7" borderId="0" applyBorder="0" applyAlignment="0" applyProtection="0"/>
    <xf numFmtId="164" fontId="0" fillId="4" borderId="7" applyAlignment="0" applyProtection="0"/>
    <xf numFmtId="164" fontId="15" fillId="16" borderId="8" applyAlignment="0" applyProtection="0"/>
    <xf numFmtId="9" fontId="1" fillId="0" borderId="0" applyFill="0" applyBorder="0" applyAlignment="0" applyProtection="0"/>
    <xf numFmtId="164" fontId="16" fillId="0" borderId="0" applyFill="0" applyBorder="0" applyAlignment="0" applyProtection="0"/>
    <xf numFmtId="164" fontId="17" fillId="0" borderId="9" applyFill="0" applyAlignment="0" applyProtection="0"/>
    <xf numFmtId="164" fontId="13" fillId="0" borderId="0" applyFill="0" applyBorder="0" applyAlignment="0" applyProtection="0"/>
  </cellStyleXfs>
  <cellXfs count="68">
    <xf numFmtId="164" fontId="0" fillId="0" borderId="0" xfId="0" applyAlignment="1">
      <alignment/>
    </xf>
    <xf numFmtId="165" fontId="1" fillId="0" borderId="0" xfId="0" applyNumberFormat="1" applyFont="1" applyAlignment="1">
      <alignment horizontal="left" vertical="center"/>
    </xf>
    <xf numFmtId="164" fontId="1" fillId="0" borderId="0" xfId="0" applyFont="1" applyAlignment="1">
      <alignment/>
    </xf>
    <xf numFmtId="164" fontId="1" fillId="0" borderId="0" xfId="0" applyFont="1" applyBorder="1" applyAlignment="1">
      <alignment/>
    </xf>
    <xf numFmtId="165" fontId="1" fillId="0" borderId="0" xfId="0" applyNumberFormat="1" applyFont="1" applyAlignment="1" applyProtection="1">
      <alignment horizontal="left" vertical="center"/>
      <protection/>
    </xf>
    <xf numFmtId="164" fontId="18" fillId="0" borderId="0" xfId="0" applyFont="1" applyAlignment="1">
      <alignment/>
    </xf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Alignment="1" applyProtection="1">
      <alignment horizontal="center"/>
      <protection/>
    </xf>
    <xf numFmtId="164" fontId="1" fillId="0" borderId="0" xfId="0" applyFont="1" applyAlignment="1" applyProtection="1">
      <alignment horizontal="left"/>
      <protection/>
    </xf>
    <xf numFmtId="166" fontId="1" fillId="0" borderId="10" xfId="0" applyNumberFormat="1" applyFont="1" applyBorder="1" applyAlignment="1" applyProtection="1">
      <alignment horizontal="center"/>
      <protection/>
    </xf>
    <xf numFmtId="165" fontId="20" fillId="0" borderId="0" xfId="0" applyNumberFormat="1" applyFont="1" applyBorder="1" applyAlignment="1" applyProtection="1">
      <alignment horizontal="left" vertical="center"/>
      <protection/>
    </xf>
    <xf numFmtId="164" fontId="20" fillId="0" borderId="0" xfId="0" applyFont="1" applyAlignment="1">
      <alignment horizontal="center"/>
    </xf>
    <xf numFmtId="164" fontId="20" fillId="0" borderId="0" xfId="0" applyFont="1" applyBorder="1" applyAlignment="1" applyProtection="1">
      <alignment horizontal="center"/>
      <protection/>
    </xf>
    <xf numFmtId="164" fontId="1" fillId="0" borderId="0" xfId="0" applyFont="1" applyBorder="1" applyAlignment="1">
      <alignment horizontal="right"/>
    </xf>
    <xf numFmtId="164" fontId="20" fillId="0" borderId="0" xfId="0" applyFont="1" applyBorder="1" applyAlignment="1">
      <alignment horizontal="center"/>
    </xf>
    <xf numFmtId="164" fontId="20" fillId="0" borderId="0" xfId="0" applyNumberFormat="1" applyFont="1" applyBorder="1" applyAlignment="1" applyProtection="1">
      <alignment horizontal="center"/>
      <protection/>
    </xf>
    <xf numFmtId="164" fontId="1" fillId="0" borderId="0" xfId="0" applyFont="1" applyAlignment="1">
      <alignment vertical="center"/>
    </xf>
    <xf numFmtId="164" fontId="1" fillId="0" borderId="0" xfId="0" applyFont="1" applyFill="1" applyAlignment="1">
      <alignment horizontal="center" vertical="center" wrapText="1"/>
    </xf>
    <xf numFmtId="165" fontId="1" fillId="0" borderId="0" xfId="0" applyNumberFormat="1" applyFont="1" applyAlignment="1" applyProtection="1">
      <alignment horizontal="left" vertical="center" wrapText="1"/>
      <protection/>
    </xf>
    <xf numFmtId="164" fontId="1" fillId="0" borderId="0" xfId="0" applyFont="1" applyAlignment="1">
      <alignment horizontal="center" vertical="center" wrapText="1"/>
    </xf>
    <xf numFmtId="166" fontId="1" fillId="0" borderId="10" xfId="0" applyNumberFormat="1" applyFont="1" applyBorder="1" applyAlignment="1" applyProtection="1">
      <alignment horizontal="center" vertical="center" wrapText="1"/>
      <protection/>
    </xf>
    <xf numFmtId="164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0" xfId="0" applyNumberFormat="1" applyFont="1" applyAlignment="1">
      <alignment vertical="center" wrapText="1"/>
    </xf>
    <xf numFmtId="165" fontId="1" fillId="0" borderId="0" xfId="0" applyNumberFormat="1" applyFont="1" applyFill="1" applyAlignment="1" applyProtection="1">
      <alignment horizontal="left" vertical="center" wrapText="1"/>
      <protection/>
    </xf>
    <xf numFmtId="164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vertical="center" wrapText="1"/>
    </xf>
    <xf numFmtId="164" fontId="1" fillId="0" borderId="0" xfId="0" applyFont="1" applyFill="1" applyAlignment="1">
      <alignment vertical="center" wrapText="1"/>
    </xf>
    <xf numFmtId="164" fontId="1" fillId="0" borderId="10" xfId="0" applyFont="1" applyFill="1" applyBorder="1" applyAlignment="1">
      <alignment horizontal="center" vertical="center" wrapText="1"/>
    </xf>
    <xf numFmtId="164" fontId="1" fillId="0" borderId="11" xfId="0" applyFont="1" applyFill="1" applyBorder="1" applyAlignment="1">
      <alignment horizontal="right" vertical="center" wrapText="1"/>
    </xf>
    <xf numFmtId="166" fontId="1" fillId="0" borderId="10" xfId="0" applyNumberFormat="1" applyFont="1" applyFill="1" applyBorder="1" applyAlignment="1" applyProtection="1">
      <alignment horizontal="center" vertical="center" wrapText="1"/>
      <protection/>
    </xf>
    <xf numFmtId="165" fontId="1" fillId="0" borderId="0" xfId="0" applyNumberFormat="1" applyFont="1" applyBorder="1" applyAlignment="1">
      <alignment horizontal="left" vertical="center"/>
    </xf>
    <xf numFmtId="164" fontId="1" fillId="0" borderId="0" xfId="0" applyFont="1" applyFill="1" applyBorder="1" applyAlignment="1">
      <alignment vertical="center" wrapText="1"/>
    </xf>
    <xf numFmtId="166" fontId="1" fillId="0" borderId="0" xfId="0" applyNumberFormat="1" applyFont="1" applyFill="1" applyBorder="1" applyAlignment="1" applyProtection="1">
      <alignment horizontal="center" vertical="center" wrapText="1"/>
      <protection/>
    </xf>
    <xf numFmtId="164" fontId="24" fillId="0" borderId="0" xfId="0" applyFont="1" applyAlignment="1">
      <alignment/>
    </xf>
    <xf numFmtId="175" fontId="1" fillId="0" borderId="10" xfId="0" applyNumberFormat="1" applyFont="1" applyBorder="1" applyAlignment="1" applyProtection="1">
      <alignment horizontal="center"/>
      <protection/>
    </xf>
    <xf numFmtId="164" fontId="1" fillId="0" borderId="12" xfId="0" applyNumberFormat="1" applyFont="1" applyBorder="1" applyAlignment="1" applyProtection="1">
      <alignment horizontal="center" vertical="center" wrapText="1"/>
      <protection/>
    </xf>
    <xf numFmtId="166" fontId="1" fillId="0" borderId="12" xfId="0" applyNumberFormat="1" applyFont="1" applyBorder="1" applyAlignment="1" applyProtection="1">
      <alignment horizontal="center" vertical="center" wrapText="1"/>
      <protection/>
    </xf>
    <xf numFmtId="164" fontId="1" fillId="0" borderId="12" xfId="0" applyFont="1" applyBorder="1" applyAlignment="1">
      <alignment horizontal="center"/>
    </xf>
    <xf numFmtId="164" fontId="1" fillId="0" borderId="0" xfId="0" applyFont="1" applyFill="1" applyBorder="1" applyAlignment="1">
      <alignment horizontal="center" vertical="center" wrapText="1"/>
    </xf>
    <xf numFmtId="164" fontId="1" fillId="0" borderId="0" xfId="0" applyFont="1" applyBorder="1" applyAlignment="1">
      <alignment vertical="center" wrapText="1"/>
    </xf>
    <xf numFmtId="164" fontId="1" fillId="0" borderId="13" xfId="0" applyFont="1" applyBorder="1" applyAlignment="1">
      <alignment/>
    </xf>
    <xf numFmtId="166" fontId="1" fillId="0" borderId="13" xfId="0" applyNumberFormat="1" applyFont="1" applyFill="1" applyBorder="1" applyAlignment="1" applyProtection="1">
      <alignment horizontal="center" vertical="center" wrapText="1"/>
      <protection/>
    </xf>
    <xf numFmtId="166" fontId="1" fillId="0" borderId="13" xfId="0" applyNumberFormat="1" applyFont="1" applyBorder="1" applyAlignment="1" applyProtection="1">
      <alignment horizontal="center" vertical="center" wrapText="1"/>
      <protection/>
    </xf>
    <xf numFmtId="164" fontId="1" fillId="0" borderId="12" xfId="0" applyFont="1" applyFill="1" applyBorder="1" applyAlignment="1">
      <alignment horizontal="right" vertical="center" wrapText="1"/>
    </xf>
    <xf numFmtId="164" fontId="1" fillId="0" borderId="14" xfId="0" applyFont="1" applyFill="1" applyBorder="1" applyAlignment="1">
      <alignment horizontal="right" vertical="center" wrapText="1"/>
    </xf>
    <xf numFmtId="164" fontId="1" fillId="0" borderId="13" xfId="0" applyNumberFormat="1" applyFont="1" applyBorder="1" applyAlignment="1" applyProtection="1">
      <alignment horizontal="center" vertical="center" wrapText="1"/>
      <protection/>
    </xf>
    <xf numFmtId="166" fontId="0" fillId="0" borderId="0" xfId="0" applyNumberFormat="1" applyAlignment="1">
      <alignment/>
    </xf>
    <xf numFmtId="166" fontId="1" fillId="0" borderId="15" xfId="0" applyNumberFormat="1" applyFont="1" applyBorder="1" applyAlignment="1">
      <alignment horizontal="center"/>
    </xf>
    <xf numFmtId="166" fontId="20" fillId="0" borderId="0" xfId="0" applyNumberFormat="1" applyFont="1" applyBorder="1" applyAlignment="1">
      <alignment horizontal="center"/>
    </xf>
    <xf numFmtId="166" fontId="1" fillId="0" borderId="12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5" fontId="21" fillId="18" borderId="0" xfId="0" applyNumberFormat="1" applyFont="1" applyFill="1" applyBorder="1" applyAlignment="1" applyProtection="1">
      <alignment horizontal="center" vertical="center"/>
      <protection/>
    </xf>
    <xf numFmtId="165" fontId="21" fillId="14" borderId="0" xfId="0" applyNumberFormat="1" applyFont="1" applyFill="1" applyBorder="1" applyAlignment="1" applyProtection="1">
      <alignment horizontal="center" vertical="center"/>
      <protection/>
    </xf>
    <xf numFmtId="165" fontId="1" fillId="0" borderId="0" xfId="0" applyNumberFormat="1" applyFont="1" applyBorder="1" applyAlignment="1">
      <alignment horizontal="left" vertical="center"/>
    </xf>
    <xf numFmtId="165" fontId="1" fillId="0" borderId="0" xfId="0" applyNumberFormat="1" applyFont="1" applyBorder="1" applyAlignment="1" applyProtection="1">
      <alignment horizontal="center"/>
      <protection/>
    </xf>
    <xf numFmtId="49" fontId="22" fillId="0" borderId="0" xfId="0" applyNumberFormat="1" applyFont="1" applyBorder="1" applyAlignment="1" applyProtection="1">
      <alignment horizontal="center"/>
      <protection/>
    </xf>
    <xf numFmtId="49" fontId="27" fillId="0" borderId="0" xfId="0" applyNumberFormat="1" applyFont="1" applyBorder="1" applyAlignment="1" applyProtection="1">
      <alignment horizontal="center"/>
      <protection/>
    </xf>
    <xf numFmtId="0" fontId="23" fillId="0" borderId="0" xfId="0" applyNumberFormat="1" applyFont="1" applyBorder="1" applyAlignment="1" applyProtection="1">
      <alignment horizontal="center" vertical="center" wrapText="1"/>
      <protection/>
    </xf>
    <xf numFmtId="165" fontId="19" fillId="0" borderId="0" xfId="0" applyNumberFormat="1" applyFont="1" applyBorder="1" applyAlignment="1" applyProtection="1">
      <alignment horizontal="center"/>
      <protection/>
    </xf>
    <xf numFmtId="164" fontId="1" fillId="0" borderId="0" xfId="0" applyFont="1" applyFill="1" applyBorder="1" applyAlignment="1">
      <alignment horizontal="right" vertical="center" wrapText="1"/>
    </xf>
    <xf numFmtId="164" fontId="1" fillId="0" borderId="0" xfId="0" applyFont="1" applyBorder="1" applyAlignment="1">
      <alignment wrapText="1"/>
    </xf>
    <xf numFmtId="164" fontId="1" fillId="0" borderId="0" xfId="0" applyFont="1" applyAlignment="1">
      <alignment wrapText="1"/>
    </xf>
    <xf numFmtId="164" fontId="1" fillId="0" borderId="0" xfId="0" applyFont="1" applyBorder="1" applyAlignment="1" applyProtection="1">
      <alignment horizontal="left"/>
      <protection/>
    </xf>
    <xf numFmtId="164" fontId="1" fillId="0" borderId="0" xfId="0" applyFont="1" applyBorder="1" applyAlignment="1" applyProtection="1">
      <alignment horizontal="right"/>
      <protection/>
    </xf>
    <xf numFmtId="164" fontId="1" fillId="0" borderId="0" xfId="0" applyFont="1" applyBorder="1" applyAlignment="1">
      <alignment horizontal="center" vertical="center"/>
    </xf>
    <xf numFmtId="166" fontId="1" fillId="0" borderId="13" xfId="0" applyNumberFormat="1" applyFont="1" applyBorder="1" applyAlignment="1">
      <alignment horizontal="center"/>
    </xf>
    <xf numFmtId="164" fontId="1" fillId="0" borderId="0" xfId="0" applyFont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56"/>
  <sheetViews>
    <sheetView tabSelected="1" zoomScale="87" zoomScaleNormal="87" workbookViewId="0" topLeftCell="A1">
      <selection activeCell="F141" sqref="F141"/>
    </sheetView>
  </sheetViews>
  <sheetFormatPr defaultColWidth="9.625" defaultRowHeight="13.5"/>
  <cols>
    <col min="1" max="1" width="6.25390625" style="31" customWidth="1"/>
    <col min="2" max="2" width="3.625" style="7" customWidth="1"/>
    <col min="3" max="3" width="45.125" style="3" customWidth="1"/>
    <col min="4" max="4" width="8.375" style="3" bestFit="1" customWidth="1"/>
    <col min="5" max="5" width="8.00390625" style="14" customWidth="1"/>
    <col min="6" max="6" width="10.375" style="51" customWidth="1"/>
    <col min="7" max="7" width="18.875" style="7" bestFit="1" customWidth="1"/>
    <col min="8" max="8" width="17.875" style="7" bestFit="1" customWidth="1"/>
    <col min="9" max="9" width="18.875" style="51" bestFit="1" customWidth="1"/>
    <col min="10" max="16384" width="9.625" style="3" customWidth="1"/>
  </cols>
  <sheetData>
    <row r="1" spans="1:9" s="2" customFormat="1" ht="12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9" ht="12">
      <c r="A2" s="55" t="s">
        <v>1</v>
      </c>
      <c r="B2" s="55"/>
      <c r="C2" s="55"/>
      <c r="D2" s="55"/>
      <c r="E2" s="55"/>
      <c r="F2" s="55"/>
      <c r="G2" s="55"/>
      <c r="H2" s="55"/>
      <c r="I2" s="55"/>
    </row>
    <row r="3" spans="1:9" s="2" customFormat="1" ht="12">
      <c r="A3" s="55"/>
      <c r="B3" s="55"/>
      <c r="C3" s="55"/>
      <c r="D3" s="55"/>
      <c r="E3" s="55"/>
      <c r="F3" s="55"/>
      <c r="G3" s="55"/>
      <c r="H3" s="55"/>
      <c r="I3" s="55"/>
    </row>
    <row r="4" spans="1:9" s="2" customFormat="1" ht="12">
      <c r="A4" s="55" t="s">
        <v>42</v>
      </c>
      <c r="B4" s="55"/>
      <c r="C4" s="55"/>
      <c r="D4" s="55"/>
      <c r="E4" s="55"/>
      <c r="F4" s="55"/>
      <c r="G4" s="55"/>
      <c r="H4" s="55"/>
      <c r="I4" s="55"/>
    </row>
    <row r="5" spans="1:9" s="2" customFormat="1" ht="12">
      <c r="A5" s="56" t="s">
        <v>20</v>
      </c>
      <c r="B5" s="57"/>
      <c r="C5" s="57"/>
      <c r="D5" s="57"/>
      <c r="E5" s="57"/>
      <c r="F5" s="57"/>
      <c r="G5" s="57"/>
      <c r="H5" s="57"/>
      <c r="I5" s="57"/>
    </row>
    <row r="6" spans="1:9" s="2" customFormat="1" ht="18" customHeight="1">
      <c r="A6" s="54" t="s">
        <v>0</v>
      </c>
      <c r="B6" s="54"/>
      <c r="C6" s="54"/>
      <c r="D6" s="54"/>
      <c r="E6" s="54"/>
      <c r="F6" s="54"/>
      <c r="G6" s="54"/>
      <c r="H6" s="54"/>
      <c r="I6" s="54"/>
    </row>
    <row r="7" spans="1:9" s="2" customFormat="1" ht="12">
      <c r="A7" s="58"/>
      <c r="B7" s="58"/>
      <c r="C7" s="58"/>
      <c r="D7" s="58"/>
      <c r="E7" s="58"/>
      <c r="F7" s="58"/>
      <c r="G7" s="58"/>
      <c r="H7" s="58"/>
      <c r="I7" s="58"/>
    </row>
    <row r="8" spans="1:9" s="2" customFormat="1" ht="12.75">
      <c r="A8" s="4"/>
      <c r="B8" s="5"/>
      <c r="C8" s="6"/>
      <c r="D8" s="6"/>
      <c r="E8" s="6"/>
      <c r="F8" s="47"/>
      <c r="G8" s="6"/>
      <c r="H8" s="6"/>
      <c r="I8" s="47"/>
    </row>
    <row r="9" spans="1:9" s="2" customFormat="1" ht="13.5" customHeight="1">
      <c r="A9" s="59" t="s">
        <v>2</v>
      </c>
      <c r="B9" s="59"/>
      <c r="C9" s="59"/>
      <c r="D9" s="59"/>
      <c r="E9" s="59"/>
      <c r="F9" s="59"/>
      <c r="G9" s="59"/>
      <c r="H9" s="59"/>
      <c r="I9" s="59"/>
    </row>
    <row r="10" spans="1:9" s="2" customFormat="1" ht="16.5" customHeight="1">
      <c r="A10" s="55" t="s">
        <v>14</v>
      </c>
      <c r="B10" s="55"/>
      <c r="C10" s="55"/>
      <c r="D10" s="55"/>
      <c r="E10" s="55"/>
      <c r="F10" s="55"/>
      <c r="G10" s="55"/>
      <c r="H10" s="55"/>
      <c r="I10" s="55"/>
    </row>
    <row r="11" spans="1:9" s="2" customFormat="1" ht="36" customHeight="1">
      <c r="A11" s="1"/>
      <c r="B11" s="8" t="s">
        <v>3</v>
      </c>
      <c r="C11" s="9" t="s">
        <v>4</v>
      </c>
      <c r="D11" s="63" t="s">
        <v>5</v>
      </c>
      <c r="E11" s="64" t="s">
        <v>6</v>
      </c>
      <c r="F11" s="10">
        <f>TIME(0,0,0)</f>
        <v>0</v>
      </c>
      <c r="G11" s="35">
        <v>45418.89873842592</v>
      </c>
      <c r="H11" s="35">
        <v>45418.940405092595</v>
      </c>
      <c r="I11" s="48">
        <v>45418.10707175926</v>
      </c>
    </row>
    <row r="12" spans="1:254" s="2" customFormat="1" ht="12">
      <c r="A12" s="11"/>
      <c r="B12" s="12"/>
      <c r="C12" s="13"/>
      <c r="D12" s="13"/>
      <c r="E12" s="14"/>
      <c r="F12" s="49"/>
      <c r="G12" s="16"/>
      <c r="H12" s="15"/>
      <c r="I12" s="49"/>
      <c r="IT12" s="17"/>
    </row>
    <row r="13" spans="1:9" s="2" customFormat="1" ht="12">
      <c r="A13" s="11" t="s">
        <v>7</v>
      </c>
      <c r="B13" s="12"/>
      <c r="C13" s="13" t="s">
        <v>8</v>
      </c>
      <c r="D13" s="13" t="s">
        <v>9</v>
      </c>
      <c r="E13" s="14"/>
      <c r="F13" s="49" t="s">
        <v>10</v>
      </c>
      <c r="G13" s="16" t="s">
        <v>18</v>
      </c>
      <c r="H13" s="15" t="s">
        <v>19</v>
      </c>
      <c r="I13" s="49" t="s">
        <v>11</v>
      </c>
    </row>
    <row r="14" spans="1:254" s="2" customFormat="1" ht="12.75">
      <c r="A14" s="52" t="s">
        <v>39</v>
      </c>
      <c r="B14" s="52"/>
      <c r="C14" s="52"/>
      <c r="D14" s="52"/>
      <c r="E14" s="52"/>
      <c r="F14" s="52"/>
      <c r="G14" s="52"/>
      <c r="H14" s="52"/>
      <c r="I14" s="52"/>
      <c r="IT14" s="17"/>
    </row>
    <row r="15" spans="1:254" s="2" customFormat="1" ht="12.75">
      <c r="A15" s="53" t="s">
        <v>40</v>
      </c>
      <c r="B15" s="53"/>
      <c r="C15" s="53"/>
      <c r="D15" s="53"/>
      <c r="E15" s="53"/>
      <c r="F15" s="53"/>
      <c r="G15" s="53"/>
      <c r="H15" s="53"/>
      <c r="I15" s="53"/>
      <c r="IT15" s="17"/>
    </row>
    <row r="16" spans="1:254" s="2" customFormat="1" ht="12">
      <c r="A16" s="24"/>
      <c r="B16" s="18"/>
      <c r="C16" s="27"/>
      <c r="D16" s="39"/>
      <c r="E16" s="44"/>
      <c r="F16" s="30"/>
      <c r="G16" s="22"/>
      <c r="H16" s="22"/>
      <c r="I16" s="21"/>
      <c r="IT16" s="17"/>
    </row>
    <row r="17" spans="1:254" s="2" customFormat="1" ht="24.75">
      <c r="A17" s="24"/>
      <c r="B17" s="18"/>
      <c r="C17" s="27" t="s">
        <v>73</v>
      </c>
      <c r="D17" s="28" t="s">
        <v>5</v>
      </c>
      <c r="E17" s="45"/>
      <c r="F17" s="30"/>
      <c r="G17" s="22">
        <v>45415.479166666664</v>
      </c>
      <c r="H17" s="22">
        <v>45415.520833333336</v>
      </c>
      <c r="I17" s="21">
        <v>0.6875</v>
      </c>
      <c r="IT17" s="17"/>
    </row>
    <row r="18" spans="1:254" s="2" customFormat="1" ht="12">
      <c r="A18" s="24"/>
      <c r="B18" s="18"/>
      <c r="C18" s="27"/>
      <c r="D18" s="28"/>
      <c r="E18" s="45"/>
      <c r="F18" s="30"/>
      <c r="G18" s="22"/>
      <c r="H18" s="22"/>
      <c r="I18" s="21"/>
      <c r="IT18" s="17"/>
    </row>
    <row r="19" spans="1:254" s="2" customFormat="1" ht="12.75">
      <c r="A19" s="52" t="s">
        <v>21</v>
      </c>
      <c r="B19" s="52"/>
      <c r="C19" s="52"/>
      <c r="D19" s="52"/>
      <c r="E19" s="52"/>
      <c r="F19" s="52"/>
      <c r="G19" s="52"/>
      <c r="H19" s="52"/>
      <c r="I19" s="52"/>
      <c r="IT19" s="17"/>
    </row>
    <row r="20" spans="1:254" s="2" customFormat="1" ht="12.75">
      <c r="A20" s="53" t="s">
        <v>12</v>
      </c>
      <c r="B20" s="53"/>
      <c r="C20" s="53"/>
      <c r="D20" s="53"/>
      <c r="E20" s="53"/>
      <c r="F20" s="53"/>
      <c r="G20" s="53"/>
      <c r="H20" s="53"/>
      <c r="I20" s="53"/>
      <c r="IT20" s="17"/>
    </row>
    <row r="22" spans="1:254" s="2" customFormat="1" ht="14.25">
      <c r="A22" s="24"/>
      <c r="B22" s="18"/>
      <c r="C22" s="34" t="s">
        <v>35</v>
      </c>
      <c r="D22" s="28"/>
      <c r="E22" s="29"/>
      <c r="F22" s="30"/>
      <c r="G22" s="22"/>
      <c r="H22" s="22"/>
      <c r="I22" s="21"/>
      <c r="IT22" s="17"/>
    </row>
    <row r="23" spans="1:254" s="2" customFormat="1" ht="12">
      <c r="A23" s="24"/>
      <c r="B23" s="18"/>
      <c r="C23" s="27"/>
      <c r="D23" s="39"/>
      <c r="E23" s="60"/>
      <c r="F23" s="30"/>
      <c r="G23" s="22"/>
      <c r="H23" s="22"/>
      <c r="I23" s="21"/>
      <c r="IT23" s="17"/>
    </row>
    <row r="24" spans="1:254" s="2" customFormat="1" ht="24.75">
      <c r="A24" s="24"/>
      <c r="B24" s="18"/>
      <c r="C24" s="27" t="s">
        <v>41</v>
      </c>
      <c r="D24" s="39" t="s">
        <v>78</v>
      </c>
      <c r="E24" s="60"/>
      <c r="F24" s="30"/>
      <c r="G24" s="22">
        <v>45418.729166666664</v>
      </c>
      <c r="H24" s="22">
        <v>45418.770833333336</v>
      </c>
      <c r="I24" s="21">
        <v>0.9375</v>
      </c>
      <c r="IT24" s="17"/>
    </row>
    <row r="25" spans="1:254" s="2" customFormat="1" ht="12">
      <c r="A25" s="24"/>
      <c r="B25" s="18"/>
      <c r="C25" s="27"/>
      <c r="D25" s="39"/>
      <c r="E25" s="60"/>
      <c r="F25" s="30"/>
      <c r="G25" s="22"/>
      <c r="H25" s="22"/>
      <c r="I25" s="21"/>
      <c r="IT25" s="17"/>
    </row>
    <row r="26" spans="1:254" s="2" customFormat="1" ht="12">
      <c r="A26" s="24"/>
      <c r="B26" s="18"/>
      <c r="C26" s="27" t="s">
        <v>4</v>
      </c>
      <c r="D26" s="39" t="s">
        <v>79</v>
      </c>
      <c r="E26" s="60" t="s">
        <v>6</v>
      </c>
      <c r="F26" s="30">
        <v>0</v>
      </c>
      <c r="G26" s="22">
        <v>0.8986111111111111</v>
      </c>
      <c r="H26" s="22">
        <v>0.9402777777777778</v>
      </c>
      <c r="I26" s="21">
        <v>0.10694444444444444</v>
      </c>
      <c r="IT26" s="17"/>
    </row>
    <row r="27" spans="1:254" s="2" customFormat="1" ht="12">
      <c r="A27" s="24"/>
      <c r="B27" s="18"/>
      <c r="C27" s="27"/>
      <c r="D27" s="39"/>
      <c r="E27" s="60"/>
      <c r="F27" s="30"/>
      <c r="G27" s="22"/>
      <c r="H27" s="22"/>
      <c r="I27" s="21"/>
      <c r="IT27" s="17"/>
    </row>
    <row r="28" spans="1:254" s="2" customFormat="1" ht="12">
      <c r="A28" s="24"/>
      <c r="B28" s="18"/>
      <c r="C28" s="27" t="s">
        <v>23</v>
      </c>
      <c r="D28" s="39" t="s">
        <v>79</v>
      </c>
      <c r="E28" s="60" t="s">
        <v>6</v>
      </c>
      <c r="F28" s="30">
        <f>(G28-G11)</f>
        <v>0.0018518518554628827</v>
      </c>
      <c r="G28" s="22">
        <v>45418.90059027778</v>
      </c>
      <c r="H28" s="22">
        <f>SUM($H$11+F28)</f>
        <v>45418.94225694445</v>
      </c>
      <c r="I28" s="21">
        <f>SUM($I$11+F28)</f>
        <v>45418.108923611115</v>
      </c>
      <c r="IT28" s="17"/>
    </row>
    <row r="29" spans="1:254" s="2" customFormat="1" ht="12">
      <c r="A29" s="24"/>
      <c r="B29" s="18"/>
      <c r="C29" s="27"/>
      <c r="D29" s="39"/>
      <c r="E29" s="60"/>
      <c r="F29" s="30"/>
      <c r="G29" s="22"/>
      <c r="H29" s="22"/>
      <c r="I29" s="21"/>
      <c r="IT29" s="17"/>
    </row>
    <row r="30" spans="1:254" s="2" customFormat="1" ht="12">
      <c r="A30" s="24"/>
      <c r="B30" s="18"/>
      <c r="C30" s="27" t="s">
        <v>24</v>
      </c>
      <c r="D30" s="39" t="s">
        <v>79</v>
      </c>
      <c r="E30" s="60" t="s">
        <v>6</v>
      </c>
      <c r="F30" s="30">
        <f>(G30-G11)</f>
        <v>0.0031134259261307307</v>
      </c>
      <c r="G30" s="22">
        <v>45418.90185185185</v>
      </c>
      <c r="H30" s="22">
        <f>SUM($H$11+F30)</f>
        <v>45418.94351851852</v>
      </c>
      <c r="I30" s="21">
        <f>SUM($I$11+F30)</f>
        <v>45418.110185185185</v>
      </c>
      <c r="IT30" s="17"/>
    </row>
    <row r="31" spans="1:254" s="2" customFormat="1" ht="12">
      <c r="A31" s="24"/>
      <c r="B31" s="18"/>
      <c r="C31" s="27"/>
      <c r="D31" s="39"/>
      <c r="E31" s="60"/>
      <c r="F31" s="30"/>
      <c r="G31" s="22"/>
      <c r="H31" s="22"/>
      <c r="I31" s="21"/>
      <c r="IT31" s="17"/>
    </row>
    <row r="32" spans="1:254" s="2" customFormat="1" ht="12">
      <c r="A32" s="24"/>
      <c r="B32" s="18"/>
      <c r="C32" s="27" t="s">
        <v>25</v>
      </c>
      <c r="D32" s="39" t="s">
        <v>79</v>
      </c>
      <c r="E32" s="60" t="s">
        <v>6</v>
      </c>
      <c r="F32" s="30">
        <f>(G32-G11)</f>
        <v>0.00831018518510973</v>
      </c>
      <c r="G32" s="22">
        <v>45418.90704861111</v>
      </c>
      <c r="H32" s="22">
        <f>SUM($H$11+F32)</f>
        <v>45418.94871527778</v>
      </c>
      <c r="I32" s="21">
        <f>SUM($I$11+F32)</f>
        <v>45418.115381944444</v>
      </c>
      <c r="IT32" s="17"/>
    </row>
    <row r="33" spans="1:254" s="2" customFormat="1" ht="12">
      <c r="A33" s="24"/>
      <c r="B33" s="18"/>
      <c r="C33" s="27"/>
      <c r="D33" s="39"/>
      <c r="E33" s="60"/>
      <c r="F33" s="30"/>
      <c r="G33" s="22"/>
      <c r="H33" s="22"/>
      <c r="I33" s="21"/>
      <c r="IT33" s="17"/>
    </row>
    <row r="34" spans="1:254" s="2" customFormat="1" ht="12">
      <c r="A34" s="24"/>
      <c r="B34" s="18"/>
      <c r="C34" s="27" t="s">
        <v>26</v>
      </c>
      <c r="D34" s="39" t="s">
        <v>80</v>
      </c>
      <c r="E34" s="60" t="s">
        <v>6</v>
      </c>
      <c r="F34" s="30">
        <f>(G34-G11)</f>
        <v>0.01096064814919373</v>
      </c>
      <c r="G34" s="22">
        <v>45418.90969907407</v>
      </c>
      <c r="H34" s="22">
        <f>SUM($H$11+F34)</f>
        <v>45418.951365740744</v>
      </c>
      <c r="I34" s="21">
        <f>SUM($I$11+F34)</f>
        <v>45418.11803240741</v>
      </c>
      <c r="IT34" s="17"/>
    </row>
    <row r="35" spans="1:254" s="2" customFormat="1" ht="12">
      <c r="A35" s="24"/>
      <c r="B35" s="18"/>
      <c r="C35" s="27"/>
      <c r="D35" s="39"/>
      <c r="E35" s="60"/>
      <c r="F35" s="30"/>
      <c r="G35" s="22"/>
      <c r="H35" s="22"/>
      <c r="I35" s="21"/>
      <c r="IT35" s="17"/>
    </row>
    <row r="36" spans="1:254" s="2" customFormat="1" ht="12">
      <c r="A36" s="24"/>
      <c r="B36" s="18"/>
      <c r="C36" s="27" t="s">
        <v>27</v>
      </c>
      <c r="D36" s="39" t="s">
        <v>79</v>
      </c>
      <c r="E36" s="60" t="s">
        <v>6</v>
      </c>
      <c r="F36" s="30">
        <f>(G36-G11)</f>
        <v>0.021527777782466728</v>
      </c>
      <c r="G36" s="22">
        <v>45418.920266203706</v>
      </c>
      <c r="H36" s="22">
        <f>SUM($H$11+F36)</f>
        <v>45418.96193287038</v>
      </c>
      <c r="I36" s="21">
        <f>SUM($I$11+F36)</f>
        <v>45418.12859953704</v>
      </c>
      <c r="IT36" s="17"/>
    </row>
    <row r="37" spans="1:254" s="2" customFormat="1" ht="12">
      <c r="A37" s="24"/>
      <c r="B37" s="18"/>
      <c r="C37" s="27"/>
      <c r="D37" s="39"/>
      <c r="E37" s="60"/>
      <c r="F37" s="30"/>
      <c r="G37" s="22"/>
      <c r="H37" s="22"/>
      <c r="I37" s="21"/>
      <c r="IT37" s="17"/>
    </row>
    <row r="38" spans="1:254" s="2" customFormat="1" ht="12">
      <c r="A38" s="24"/>
      <c r="B38" s="18"/>
      <c r="C38" s="27" t="s">
        <v>28</v>
      </c>
      <c r="D38" s="39" t="s">
        <v>79</v>
      </c>
      <c r="E38" s="60" t="s">
        <v>6</v>
      </c>
      <c r="F38" s="30">
        <f>(G38-G11)</f>
        <v>0.052627314820711035</v>
      </c>
      <c r="G38" s="22">
        <v>45418.951365740744</v>
      </c>
      <c r="H38" s="22">
        <f>SUM($H$11+F38)</f>
        <v>45418.993032407416</v>
      </c>
      <c r="I38" s="21">
        <f>SUM($I$11+F38)</f>
        <v>45418.15969907408</v>
      </c>
      <c r="IT38" s="17"/>
    </row>
    <row r="39" spans="1:254" s="2" customFormat="1" ht="12">
      <c r="A39" s="24"/>
      <c r="B39" s="18"/>
      <c r="C39" s="27"/>
      <c r="D39" s="39"/>
      <c r="E39" s="60"/>
      <c r="F39" s="30"/>
      <c r="G39" s="22"/>
      <c r="H39" s="22"/>
      <c r="I39" s="21"/>
      <c r="IT39" s="17"/>
    </row>
    <row r="40" spans="3:9" ht="12">
      <c r="C40" s="3" t="s">
        <v>37</v>
      </c>
      <c r="D40" s="7" t="s">
        <v>5</v>
      </c>
      <c r="E40" s="14" t="s">
        <v>6</v>
      </c>
      <c r="F40" s="51">
        <f>(G40-G11)</f>
        <v>1.0595949074122473</v>
      </c>
      <c r="G40" s="38">
        <v>45419.958333333336</v>
      </c>
      <c r="H40" s="38">
        <f>SUM($H$11+F40)</f>
        <v>45420.00000000001</v>
      </c>
      <c r="I40" s="50">
        <f>SUM($I$11+F40)</f>
        <v>45419.16666666667</v>
      </c>
    </row>
    <row r="41" spans="1:254" s="2" customFormat="1" ht="12">
      <c r="A41" s="24"/>
      <c r="B41" s="18"/>
      <c r="C41" s="27"/>
      <c r="D41" s="39"/>
      <c r="E41" s="60"/>
      <c r="F41" s="30"/>
      <c r="G41" s="22"/>
      <c r="H41" s="22"/>
      <c r="I41" s="21"/>
      <c r="IT41" s="17"/>
    </row>
    <row r="42" spans="1:254" s="2" customFormat="1" ht="24.75">
      <c r="A42" s="24"/>
      <c r="B42" s="18"/>
      <c r="C42" s="27" t="s">
        <v>43</v>
      </c>
      <c r="D42" s="39" t="s">
        <v>79</v>
      </c>
      <c r="E42" s="60" t="s">
        <v>6</v>
      </c>
      <c r="F42" s="30">
        <f>(G42-G11)</f>
        <v>0.08737268518598285</v>
      </c>
      <c r="G42" s="22">
        <v>45418.98611111111</v>
      </c>
      <c r="H42" s="22">
        <f>SUM($H$11+F42)</f>
        <v>45419.02777777778</v>
      </c>
      <c r="I42" s="21">
        <f>SUM($I$11+F42)</f>
        <v>45418.194444444445</v>
      </c>
      <c r="IT42" s="17"/>
    </row>
    <row r="43" spans="1:254" s="2" customFormat="1" ht="12">
      <c r="A43" s="24"/>
      <c r="B43" s="18"/>
      <c r="C43" s="27"/>
      <c r="D43" s="39"/>
      <c r="E43" s="60"/>
      <c r="F43" s="30"/>
      <c r="G43" s="22"/>
      <c r="H43" s="22"/>
      <c r="I43" s="21"/>
      <c r="IT43" s="17"/>
    </row>
    <row r="44" spans="1:254" s="2" customFormat="1" ht="12.75">
      <c r="A44" s="52" t="s">
        <v>34</v>
      </c>
      <c r="B44" s="52"/>
      <c r="C44" s="52"/>
      <c r="D44" s="52"/>
      <c r="E44" s="52"/>
      <c r="F44" s="52"/>
      <c r="G44" s="52"/>
      <c r="H44" s="52"/>
      <c r="I44" s="52"/>
      <c r="IT44" s="17"/>
    </row>
    <row r="45" spans="1:254" s="2" customFormat="1" ht="12.75">
      <c r="A45" s="53" t="s">
        <v>13</v>
      </c>
      <c r="B45" s="53"/>
      <c r="C45" s="53"/>
      <c r="D45" s="53"/>
      <c r="E45" s="53"/>
      <c r="F45" s="53"/>
      <c r="G45" s="53"/>
      <c r="H45" s="53"/>
      <c r="I45" s="53"/>
      <c r="IT45" s="17"/>
    </row>
    <row r="46" spans="7:9" ht="12">
      <c r="G46" s="38"/>
      <c r="H46" s="38"/>
      <c r="I46" s="50"/>
    </row>
    <row r="47" spans="3:9" ht="24.75">
      <c r="C47" s="61" t="s">
        <v>44</v>
      </c>
      <c r="D47" s="65" t="s">
        <v>79</v>
      </c>
      <c r="E47" s="14" t="s">
        <v>6</v>
      </c>
      <c r="F47" s="66">
        <f>(G47-G11)</f>
        <v>0.1394560185217415</v>
      </c>
      <c r="G47" s="38">
        <v>45419.038194444445</v>
      </c>
      <c r="H47" s="38">
        <f>SUM($H$11+F47)</f>
        <v>45419.07986111112</v>
      </c>
      <c r="I47" s="50">
        <f>($I$11+F47)</f>
        <v>45418.24652777778</v>
      </c>
    </row>
    <row r="48" spans="7:9" ht="12">
      <c r="G48" s="38"/>
      <c r="H48" s="38"/>
      <c r="I48" s="50"/>
    </row>
    <row r="49" spans="3:9" ht="24.75">
      <c r="C49" s="61" t="s">
        <v>43</v>
      </c>
      <c r="D49" s="65" t="s">
        <v>79</v>
      </c>
      <c r="E49" s="14" t="s">
        <v>6</v>
      </c>
      <c r="F49" s="66">
        <f>(G49-G11)</f>
        <v>0.22278935185750015</v>
      </c>
      <c r="G49" s="38">
        <v>45419.12152777778</v>
      </c>
      <c r="H49" s="38">
        <f>SUM($H$11+F49)</f>
        <v>45419.16319444445</v>
      </c>
      <c r="I49" s="50">
        <f>SUM($I$11+F49)</f>
        <v>45418.32986111112</v>
      </c>
    </row>
    <row r="50" spans="6:9" ht="12">
      <c r="F50" s="66"/>
      <c r="G50" s="38"/>
      <c r="H50" s="38"/>
      <c r="I50" s="50"/>
    </row>
    <row r="51" spans="3:9" ht="24.75">
      <c r="C51" s="61" t="s">
        <v>74</v>
      </c>
      <c r="D51" s="65" t="s">
        <v>79</v>
      </c>
      <c r="E51" s="14" t="s">
        <v>6</v>
      </c>
      <c r="F51" s="66">
        <f>(G51-G11)</f>
        <v>0.26792824074072996</v>
      </c>
      <c r="G51" s="38">
        <v>45419.166666666664</v>
      </c>
      <c r="H51" s="38">
        <f>SUM($H$11+F51)</f>
        <v>45419.208333333336</v>
      </c>
      <c r="I51" s="50">
        <f>SUM($I$11+F51)</f>
        <v>45418.375</v>
      </c>
    </row>
    <row r="52" spans="6:9" ht="12">
      <c r="F52" s="66"/>
      <c r="G52" s="38"/>
      <c r="H52" s="38"/>
      <c r="I52" s="50"/>
    </row>
    <row r="53" spans="3:9" ht="12">
      <c r="C53" s="3" t="s">
        <v>76</v>
      </c>
      <c r="D53" s="65" t="s">
        <v>79</v>
      </c>
      <c r="E53" s="14" t="s">
        <v>6</v>
      </c>
      <c r="F53" s="66">
        <f>(G53-G11)</f>
        <v>0.3512615740764886</v>
      </c>
      <c r="G53" s="38">
        <v>45419.25</v>
      </c>
      <c r="H53" s="38">
        <f>SUM($H$11+F53)</f>
        <v>45419.29166666667</v>
      </c>
      <c r="I53" s="50">
        <f>SUM($I$11+F53)</f>
        <v>45418.458333333336</v>
      </c>
    </row>
    <row r="54" spans="6:9" ht="12">
      <c r="F54" s="66"/>
      <c r="G54" s="38"/>
      <c r="H54" s="38"/>
      <c r="I54" s="50"/>
    </row>
    <row r="55" spans="3:9" ht="12">
      <c r="C55" s="3" t="s">
        <v>75</v>
      </c>
      <c r="D55" s="65" t="s">
        <v>79</v>
      </c>
      <c r="E55" s="14" t="s">
        <v>6</v>
      </c>
      <c r="F55" s="66">
        <f>(G55-G11)</f>
        <v>0.76792824074073</v>
      </c>
      <c r="G55" s="38">
        <v>45419.666666666664</v>
      </c>
      <c r="H55" s="38">
        <f>SUM($H$11+F55)</f>
        <v>45419.708333333336</v>
      </c>
      <c r="I55" s="50">
        <f>SUM($I$11+F55)</f>
        <v>45418.875</v>
      </c>
    </row>
    <row r="56" spans="6:9" ht="12">
      <c r="F56" s="66"/>
      <c r="G56" s="38"/>
      <c r="H56" s="38"/>
      <c r="I56" s="50"/>
    </row>
    <row r="57" spans="1:254" s="2" customFormat="1" ht="24.75">
      <c r="A57" s="24"/>
      <c r="B57" s="18"/>
      <c r="C57" s="27" t="s">
        <v>43</v>
      </c>
      <c r="D57" s="65" t="s">
        <v>79</v>
      </c>
      <c r="E57" s="60" t="s">
        <v>6</v>
      </c>
      <c r="F57" s="30">
        <f>(G57-G11)</f>
        <v>0.8547337962954771</v>
      </c>
      <c r="G57" s="22">
        <v>45419.75347222222</v>
      </c>
      <c r="H57" s="22">
        <f>SUM($H$11+F57)</f>
        <v>45419.79513888889</v>
      </c>
      <c r="I57" s="21">
        <f>SUM($I$11+F57)</f>
        <v>45418.961805555555</v>
      </c>
      <c r="IT57" s="17"/>
    </row>
    <row r="58" spans="1:254" s="2" customFormat="1" ht="12">
      <c r="A58" s="24"/>
      <c r="B58" s="18"/>
      <c r="C58" s="27"/>
      <c r="D58" s="39"/>
      <c r="E58" s="60"/>
      <c r="F58" s="30"/>
      <c r="G58" s="22"/>
      <c r="H58" s="22"/>
      <c r="I58" s="21"/>
      <c r="IT58" s="17"/>
    </row>
    <row r="59" spans="1:254" s="2" customFormat="1" ht="12">
      <c r="A59" s="24"/>
      <c r="B59" s="18"/>
      <c r="C59" s="27" t="s">
        <v>45</v>
      </c>
      <c r="D59" s="65" t="s">
        <v>79</v>
      </c>
      <c r="E59" s="60" t="s">
        <v>6</v>
      </c>
      <c r="F59" s="30">
        <f>(G59-G11)</f>
        <v>0.8894560185217415</v>
      </c>
      <c r="G59" s="22">
        <v>45419.788194444445</v>
      </c>
      <c r="H59" s="22">
        <f>SUM($H$11+F59)</f>
        <v>45419.82986111112</v>
      </c>
      <c r="I59" s="21">
        <f>SUM($I$11+F59)</f>
        <v>45418.99652777778</v>
      </c>
      <c r="IT59" s="17"/>
    </row>
    <row r="60" spans="7:9" ht="12">
      <c r="G60" s="38"/>
      <c r="H60" s="38"/>
      <c r="I60" s="50"/>
    </row>
    <row r="61" spans="1:254" s="2" customFormat="1" ht="24.75">
      <c r="A61" s="19"/>
      <c r="B61" s="20"/>
      <c r="C61" s="23" t="s">
        <v>77</v>
      </c>
      <c r="D61" s="65" t="s">
        <v>79</v>
      </c>
      <c r="E61" s="60" t="s">
        <v>6</v>
      </c>
      <c r="F61" s="30">
        <f>(G61-G11)</f>
        <v>0.9466435185240698</v>
      </c>
      <c r="G61" s="22">
        <v>45419.84538194445</v>
      </c>
      <c r="H61" s="22">
        <f>SUM($H$11+F61)</f>
        <v>45419.88704861112</v>
      </c>
      <c r="I61" s="21">
        <f>SUM($I$11+F61)</f>
        <v>45419.05371527778</v>
      </c>
      <c r="IT61" s="17"/>
    </row>
    <row r="62" spans="1:254" s="2" customFormat="1" ht="12">
      <c r="A62" s="19"/>
      <c r="B62" s="20"/>
      <c r="C62" s="23"/>
      <c r="D62" s="40"/>
      <c r="E62" s="60"/>
      <c r="F62" s="21"/>
      <c r="G62" s="22"/>
      <c r="H62" s="22"/>
      <c r="I62" s="21"/>
      <c r="IT62" s="17"/>
    </row>
    <row r="63" spans="1:254" s="2" customFormat="1" ht="12">
      <c r="A63" s="24"/>
      <c r="B63" s="18"/>
      <c r="C63" s="27" t="s">
        <v>46</v>
      </c>
      <c r="D63" s="65" t="s">
        <v>79</v>
      </c>
      <c r="E63" s="60" t="s">
        <v>6</v>
      </c>
      <c r="F63" s="30">
        <f>(G63-G11)</f>
        <v>0.9519560185217415</v>
      </c>
      <c r="G63" s="22">
        <v>45419.850694444445</v>
      </c>
      <c r="H63" s="22">
        <f>SUM($H$11+F63)</f>
        <v>45419.89236111112</v>
      </c>
      <c r="I63" s="21">
        <f>SUM($I$11+F63)</f>
        <v>45419.05902777778</v>
      </c>
      <c r="IT63" s="17"/>
    </row>
    <row r="64" spans="1:254" s="2" customFormat="1" ht="12">
      <c r="A64" s="24"/>
      <c r="B64" s="18"/>
      <c r="C64" s="27"/>
      <c r="D64" s="39"/>
      <c r="E64" s="60"/>
      <c r="F64" s="30"/>
      <c r="G64" s="22"/>
      <c r="H64" s="22"/>
      <c r="I64" s="21"/>
      <c r="IT64" s="17"/>
    </row>
    <row r="65" spans="1:254" s="2" customFormat="1" ht="12">
      <c r="A65" s="19"/>
      <c r="B65" s="20"/>
      <c r="C65" s="23" t="s">
        <v>47</v>
      </c>
      <c r="D65" s="65" t="s">
        <v>79</v>
      </c>
      <c r="E65" s="60" t="s">
        <v>6</v>
      </c>
      <c r="F65" s="30">
        <f>(G65-G11)</f>
        <v>0.9609837962998427</v>
      </c>
      <c r="G65" s="22">
        <v>45419.85972222222</v>
      </c>
      <c r="H65" s="22">
        <f>SUM($H$11+F65)</f>
        <v>45419.901388888895</v>
      </c>
      <c r="I65" s="21">
        <f>SUM($I$11+F65)</f>
        <v>45419.06805555556</v>
      </c>
      <c r="IT65" s="17"/>
    </row>
    <row r="66" spans="1:254" s="2" customFormat="1" ht="12">
      <c r="A66" s="19"/>
      <c r="B66" s="20"/>
      <c r="C66" s="23"/>
      <c r="D66" s="40"/>
      <c r="E66" s="67"/>
      <c r="F66" s="21"/>
      <c r="G66" s="22"/>
      <c r="H66" s="22"/>
      <c r="I66" s="21"/>
      <c r="IT66" s="17"/>
    </row>
    <row r="67" spans="1:254" s="2" customFormat="1" ht="12">
      <c r="A67" s="24"/>
      <c r="B67" s="18"/>
      <c r="C67" s="27" t="s">
        <v>48</v>
      </c>
      <c r="D67" s="65" t="s">
        <v>79</v>
      </c>
      <c r="E67" s="60" t="s">
        <v>6</v>
      </c>
      <c r="F67" s="30">
        <f>(G67-G11)</f>
        <v>0.9751504629675765</v>
      </c>
      <c r="G67" s="22">
        <v>45419.87388888889</v>
      </c>
      <c r="H67" s="22">
        <f>SUM($H$11+F67)</f>
        <v>45419.91555555556</v>
      </c>
      <c r="I67" s="21">
        <f>SUM($I$11+F67)</f>
        <v>45419.08222222223</v>
      </c>
      <c r="IT67" s="17"/>
    </row>
    <row r="68" spans="1:254" s="2" customFormat="1" ht="12">
      <c r="A68" s="19"/>
      <c r="B68" s="20"/>
      <c r="C68" s="23"/>
      <c r="D68" s="40"/>
      <c r="E68" s="60"/>
      <c r="F68" s="21"/>
      <c r="G68" s="22"/>
      <c r="H68" s="22"/>
      <c r="I68" s="21"/>
      <c r="IT68" s="17"/>
    </row>
    <row r="69" spans="1:254" s="2" customFormat="1" ht="12">
      <c r="A69" s="19"/>
      <c r="B69" s="20"/>
      <c r="C69" s="23" t="s">
        <v>49</v>
      </c>
      <c r="D69" s="65" t="s">
        <v>79</v>
      </c>
      <c r="E69" s="60" t="s">
        <v>6</v>
      </c>
      <c r="F69" s="30">
        <f>(G69-G11)</f>
        <v>0.9818171296356013</v>
      </c>
      <c r="G69" s="22">
        <v>45419.88055555556</v>
      </c>
      <c r="H69" s="22">
        <f>SUM($H$11+F69)</f>
        <v>45419.92222222223</v>
      </c>
      <c r="I69" s="21">
        <f>SUM($I$11+F69)</f>
        <v>45419.088888888895</v>
      </c>
      <c r="IT69" s="17"/>
    </row>
    <row r="70" spans="1:254" s="2" customFormat="1" ht="12">
      <c r="A70" s="19"/>
      <c r="B70" s="20"/>
      <c r="C70" s="23"/>
      <c r="D70" s="40"/>
      <c r="E70" s="60"/>
      <c r="F70" s="21"/>
      <c r="G70" s="22"/>
      <c r="H70" s="22"/>
      <c r="I70" s="21"/>
      <c r="IT70" s="17"/>
    </row>
    <row r="71" spans="1:254" s="2" customFormat="1" ht="12">
      <c r="A71" s="19"/>
      <c r="B71" s="20"/>
      <c r="C71" s="23" t="s">
        <v>29</v>
      </c>
      <c r="D71" s="65" t="s">
        <v>79</v>
      </c>
      <c r="E71" s="60" t="s">
        <v>6</v>
      </c>
      <c r="F71" s="30">
        <f>(G71-G11)</f>
        <v>0.9832060185217415</v>
      </c>
      <c r="G71" s="22">
        <v>45419.881944444445</v>
      </c>
      <c r="H71" s="22">
        <f>SUM($H$11+F71)</f>
        <v>45419.92361111112</v>
      </c>
      <c r="I71" s="21">
        <f>SUM($I$11+F71)</f>
        <v>45419.09027777778</v>
      </c>
      <c r="IT71" s="17"/>
    </row>
    <row r="72" spans="1:254" s="2" customFormat="1" ht="12">
      <c r="A72" s="19"/>
      <c r="B72" s="20"/>
      <c r="C72" s="23"/>
      <c r="D72" s="40"/>
      <c r="E72" s="60"/>
      <c r="F72" s="30"/>
      <c r="G72" s="22"/>
      <c r="H72" s="22"/>
      <c r="I72" s="21"/>
      <c r="IT72" s="17"/>
    </row>
    <row r="73" spans="1:254" s="2" customFormat="1" ht="24.75">
      <c r="A73" s="19"/>
      <c r="B73" s="20"/>
      <c r="C73" s="23" t="s">
        <v>50</v>
      </c>
      <c r="D73" s="65" t="s">
        <v>79</v>
      </c>
      <c r="E73" s="60" t="s">
        <v>6</v>
      </c>
      <c r="F73" s="30">
        <f>(G73-G11)</f>
        <v>0.995011574079399</v>
      </c>
      <c r="G73" s="22">
        <v>45419.89375</v>
      </c>
      <c r="H73" s="22">
        <f>SUM($H$11+F73)</f>
        <v>45419.935416666674</v>
      </c>
      <c r="I73" s="21">
        <f>SUM($I$11+F73)</f>
        <v>45419.10208333334</v>
      </c>
      <c r="IT73" s="17"/>
    </row>
    <row r="74" spans="1:254" s="2" customFormat="1" ht="12">
      <c r="A74" s="19"/>
      <c r="B74" s="20"/>
      <c r="C74" s="23"/>
      <c r="D74" s="40"/>
      <c r="E74" s="60"/>
      <c r="F74" s="21"/>
      <c r="G74" s="22"/>
      <c r="H74" s="22"/>
      <c r="I74" s="21"/>
      <c r="IT74" s="17"/>
    </row>
    <row r="75" spans="1:254" s="2" customFormat="1" ht="24.75">
      <c r="A75" s="19"/>
      <c r="B75" s="20"/>
      <c r="C75" s="26" t="s">
        <v>51</v>
      </c>
      <c r="D75" s="65" t="s">
        <v>79</v>
      </c>
      <c r="E75" s="60" t="s">
        <v>6</v>
      </c>
      <c r="F75" s="30">
        <f>(G75-G11)</f>
        <v>0.9970949074122473</v>
      </c>
      <c r="G75" s="22">
        <v>45419.895833333336</v>
      </c>
      <c r="H75" s="22">
        <f>SUM($H$11+F75)</f>
        <v>45419.93750000001</v>
      </c>
      <c r="I75" s="21">
        <f>SUM($I$11+F75)</f>
        <v>45419.10416666667</v>
      </c>
      <c r="IT75" s="17"/>
    </row>
    <row r="76" spans="1:254" s="2" customFormat="1" ht="12">
      <c r="A76" s="19"/>
      <c r="B76" s="20"/>
      <c r="C76" s="23"/>
      <c r="D76" s="40"/>
      <c r="E76" s="60"/>
      <c r="F76" s="30"/>
      <c r="G76" s="22"/>
      <c r="H76" s="22"/>
      <c r="I76" s="21"/>
      <c r="IT76" s="17"/>
    </row>
    <row r="77" spans="1:254" s="2" customFormat="1" ht="12">
      <c r="A77" s="19"/>
      <c r="B77" s="20"/>
      <c r="C77" s="26" t="s">
        <v>52</v>
      </c>
      <c r="D77" s="65" t="s">
        <v>79</v>
      </c>
      <c r="E77" s="60" t="s">
        <v>6</v>
      </c>
      <c r="F77" s="30">
        <f>(G77-G11)</f>
        <v>0.9984837962983875</v>
      </c>
      <c r="G77" s="22">
        <v>45419.89722222222</v>
      </c>
      <c r="H77" s="22">
        <f>SUM($H$11+F77)</f>
        <v>45419.93888888889</v>
      </c>
      <c r="I77" s="21">
        <f>SUM($I$11+F77)</f>
        <v>45419.10555555556</v>
      </c>
      <c r="IT77" s="17"/>
    </row>
    <row r="78" spans="1:254" s="2" customFormat="1" ht="12">
      <c r="A78" s="19"/>
      <c r="B78" s="20"/>
      <c r="C78" s="23"/>
      <c r="D78" s="40"/>
      <c r="E78" s="60"/>
      <c r="F78" s="30"/>
      <c r="G78" s="22"/>
      <c r="H78" s="22"/>
      <c r="I78" s="21"/>
      <c r="IT78" s="17"/>
    </row>
    <row r="79" spans="1:254" s="2" customFormat="1" ht="12">
      <c r="A79" s="19"/>
      <c r="B79" s="20"/>
      <c r="C79" s="23" t="s">
        <v>53</v>
      </c>
      <c r="D79" s="65" t="s">
        <v>79</v>
      </c>
      <c r="E79" s="60" t="s">
        <v>17</v>
      </c>
      <c r="F79" s="30">
        <f>(G79-G11)</f>
        <v>1.0075115740764886</v>
      </c>
      <c r="G79" s="22">
        <v>45419.90625</v>
      </c>
      <c r="H79" s="22">
        <f>SUM($H$11+F79)</f>
        <v>45419.94791666667</v>
      </c>
      <c r="I79" s="21">
        <f>SUM($I$11+F79)</f>
        <v>45419.114583333336</v>
      </c>
      <c r="IT79" s="17"/>
    </row>
    <row r="80" spans="1:254" s="2" customFormat="1" ht="12">
      <c r="A80" s="19"/>
      <c r="B80" s="20"/>
      <c r="C80" s="23"/>
      <c r="D80" s="40"/>
      <c r="E80" s="67"/>
      <c r="F80" s="21"/>
      <c r="G80" s="22"/>
      <c r="H80" s="22"/>
      <c r="I80" s="21"/>
      <c r="IT80" s="17"/>
    </row>
    <row r="81" spans="1:254" s="2" customFormat="1" ht="12">
      <c r="A81" s="24"/>
      <c r="B81" s="18"/>
      <c r="C81" s="26" t="s">
        <v>54</v>
      </c>
      <c r="D81" s="65" t="s">
        <v>79</v>
      </c>
      <c r="E81" s="60" t="s">
        <v>17</v>
      </c>
      <c r="F81" s="30">
        <f>(G81-G11)</f>
        <v>1.0165393518545898</v>
      </c>
      <c r="G81" s="22">
        <v>45419.91527777778</v>
      </c>
      <c r="H81" s="22">
        <f>SUM($H$11+F81)</f>
        <v>45419.95694444445</v>
      </c>
      <c r="I81" s="21">
        <f>SUM($I$11+F81)</f>
        <v>45419.123611111114</v>
      </c>
      <c r="IT81" s="17"/>
    </row>
    <row r="82" spans="1:254" s="2" customFormat="1" ht="12">
      <c r="A82" s="24"/>
      <c r="B82" s="18"/>
      <c r="C82" s="26"/>
      <c r="D82" s="32"/>
      <c r="E82" s="60"/>
      <c r="F82" s="30"/>
      <c r="G82" s="22"/>
      <c r="H82" s="22"/>
      <c r="I82" s="21"/>
      <c r="IT82" s="17"/>
    </row>
    <row r="83" spans="1:254" s="2" customFormat="1" ht="12">
      <c r="A83" s="24"/>
      <c r="B83" s="18"/>
      <c r="C83" s="26" t="s">
        <v>30</v>
      </c>
      <c r="D83" s="65" t="s">
        <v>79</v>
      </c>
      <c r="E83" s="60" t="s">
        <v>17</v>
      </c>
      <c r="F83" s="30">
        <f>(G83-G11)</f>
        <v>1.0234837962998427</v>
      </c>
      <c r="G83" s="22">
        <v>45419.92222222222</v>
      </c>
      <c r="H83" s="22">
        <f>SUM($H$11+F83)</f>
        <v>45419.963888888895</v>
      </c>
      <c r="I83" s="21">
        <f>SUM($I$11+F83)</f>
        <v>45419.13055555556</v>
      </c>
      <c r="IT83" s="17"/>
    </row>
    <row r="84" spans="1:254" s="2" customFormat="1" ht="12">
      <c r="A84" s="24"/>
      <c r="B84" s="18"/>
      <c r="C84" s="26"/>
      <c r="D84" s="32"/>
      <c r="E84" s="60"/>
      <c r="F84" s="30"/>
      <c r="G84" s="22"/>
      <c r="H84" s="22"/>
      <c r="I84" s="21"/>
      <c r="IT84" s="17"/>
    </row>
    <row r="85" spans="1:254" s="2" customFormat="1" ht="24.75">
      <c r="A85" s="24"/>
      <c r="B85" s="18"/>
      <c r="C85" s="26" t="s">
        <v>55</v>
      </c>
      <c r="D85" s="65" t="s">
        <v>79</v>
      </c>
      <c r="E85" s="60" t="s">
        <v>17</v>
      </c>
      <c r="F85" s="30">
        <f>(G85-G11)</f>
        <v>1.026261574079399</v>
      </c>
      <c r="G85" s="22">
        <v>45419.925</v>
      </c>
      <c r="H85" s="22">
        <f>SUM($H$11+F85)</f>
        <v>45419.966666666674</v>
      </c>
      <c r="I85" s="21">
        <f>SUM($I$11+F85)</f>
        <v>45419.13333333334</v>
      </c>
      <c r="IT85" s="17"/>
    </row>
    <row r="86" spans="1:254" s="2" customFormat="1" ht="12">
      <c r="A86" s="24"/>
      <c r="B86" s="18"/>
      <c r="C86" s="26"/>
      <c r="D86" s="32"/>
      <c r="E86" s="60"/>
      <c r="F86" s="30"/>
      <c r="G86" s="22"/>
      <c r="H86" s="22"/>
      <c r="I86" s="21"/>
      <c r="IT86" s="17"/>
    </row>
    <row r="87" spans="1:254" s="2" customFormat="1" ht="24.75">
      <c r="A87" s="24"/>
      <c r="B87" s="18"/>
      <c r="C87" s="26" t="s">
        <v>56</v>
      </c>
      <c r="D87" s="65" t="s">
        <v>79</v>
      </c>
      <c r="E87" s="60" t="s">
        <v>17</v>
      </c>
      <c r="F87" s="30">
        <f>(G87-G11)</f>
        <v>1.0283449074122473</v>
      </c>
      <c r="G87" s="22">
        <v>45419.927083333336</v>
      </c>
      <c r="H87" s="22">
        <f>SUM($H$11+F87)</f>
        <v>45419.96875000001</v>
      </c>
      <c r="I87" s="21">
        <f>SUM($I$11+F87)</f>
        <v>45419.13541666667</v>
      </c>
      <c r="IT87" s="17"/>
    </row>
    <row r="88" spans="1:254" s="2" customFormat="1" ht="12">
      <c r="A88" s="24"/>
      <c r="B88" s="18"/>
      <c r="C88" s="26"/>
      <c r="D88" s="32"/>
      <c r="E88" s="60"/>
      <c r="F88" s="30"/>
      <c r="G88" s="22"/>
      <c r="H88" s="22"/>
      <c r="I88" s="21"/>
      <c r="IT88" s="17"/>
    </row>
    <row r="89" spans="1:254" s="2" customFormat="1" ht="12">
      <c r="A89" s="24"/>
      <c r="B89" s="18"/>
      <c r="C89" s="26" t="s">
        <v>57</v>
      </c>
      <c r="D89" s="65" t="s">
        <v>79</v>
      </c>
      <c r="E89" s="60" t="s">
        <v>17</v>
      </c>
      <c r="F89" s="30">
        <f>(G89-G11)</f>
        <v>1.0297337962983875</v>
      </c>
      <c r="G89" s="22">
        <v>45419.92847222222</v>
      </c>
      <c r="H89" s="22">
        <f>SUM($H$11+F89)</f>
        <v>45419.97013888889</v>
      </c>
      <c r="I89" s="21">
        <f>SUM($I$11+F89)</f>
        <v>45419.13680555556</v>
      </c>
      <c r="IT89" s="17"/>
    </row>
    <row r="90" spans="1:254" s="2" customFormat="1" ht="12">
      <c r="A90" s="24"/>
      <c r="B90" s="18"/>
      <c r="C90" s="26"/>
      <c r="D90" s="32"/>
      <c r="E90" s="60"/>
      <c r="F90" s="30"/>
      <c r="G90" s="22"/>
      <c r="H90" s="22"/>
      <c r="I90" s="21"/>
      <c r="IT90" s="17"/>
    </row>
    <row r="91" spans="1:254" s="2" customFormat="1" ht="12">
      <c r="A91" s="24"/>
      <c r="B91" s="18"/>
      <c r="C91" s="26" t="s">
        <v>58</v>
      </c>
      <c r="D91" s="65" t="s">
        <v>79</v>
      </c>
      <c r="E91" s="60" t="s">
        <v>17</v>
      </c>
      <c r="F91" s="30">
        <f>(G91-G11)</f>
        <v>1.0436226851888932</v>
      </c>
      <c r="G91" s="22">
        <v>45419.94236111111</v>
      </c>
      <c r="H91" s="22">
        <f>SUM($H$11+F91)</f>
        <v>45419.984027777784</v>
      </c>
      <c r="I91" s="21">
        <f>SUM($I$11+F91)</f>
        <v>45419.15069444445</v>
      </c>
      <c r="IT91" s="17"/>
    </row>
    <row r="92" spans="1:254" s="2" customFormat="1" ht="12">
      <c r="A92" s="24"/>
      <c r="B92" s="18"/>
      <c r="C92" s="26"/>
      <c r="D92" s="32"/>
      <c r="E92" s="60"/>
      <c r="F92" s="30"/>
      <c r="G92" s="22"/>
      <c r="H92" s="22"/>
      <c r="I92" s="21"/>
      <c r="IT92" s="17"/>
    </row>
    <row r="93" spans="1:254" s="2" customFormat="1" ht="12">
      <c r="A93" s="24"/>
      <c r="B93" s="18"/>
      <c r="C93" s="26" t="s">
        <v>59</v>
      </c>
      <c r="D93" s="65" t="s">
        <v>79</v>
      </c>
      <c r="E93" s="60" t="s">
        <v>17</v>
      </c>
      <c r="F93" s="30">
        <f>(G93-G11)</f>
        <v>1.04917824074073</v>
      </c>
      <c r="G93" s="22">
        <v>45419.947916666664</v>
      </c>
      <c r="H93" s="22">
        <f>SUM($H$11+F93)</f>
        <v>45419.989583333336</v>
      </c>
      <c r="I93" s="21">
        <f>SUM($I$11+F93)</f>
        <v>45419.15625</v>
      </c>
      <c r="IT93" s="17"/>
    </row>
    <row r="94" spans="1:254" s="2" customFormat="1" ht="12">
      <c r="A94" s="24"/>
      <c r="B94" s="18"/>
      <c r="C94" s="26"/>
      <c r="D94" s="32"/>
      <c r="E94" s="60"/>
      <c r="F94" s="30"/>
      <c r="G94" s="22"/>
      <c r="H94" s="22"/>
      <c r="I94" s="21"/>
      <c r="IT94" s="17"/>
    </row>
    <row r="95" spans="1:254" s="2" customFormat="1" ht="12">
      <c r="A95" s="24"/>
      <c r="B95" s="18"/>
      <c r="C95" s="26" t="s">
        <v>60</v>
      </c>
      <c r="D95" s="65" t="s">
        <v>79</v>
      </c>
      <c r="E95" s="60" t="s">
        <v>17</v>
      </c>
      <c r="F95" s="30">
        <f>(G95-G11)</f>
        <v>1.0540393518531346</v>
      </c>
      <c r="G95" s="22">
        <v>45419.95277777778</v>
      </c>
      <c r="H95" s="22">
        <f>SUM($H$11+F95)</f>
        <v>45419.99444444445</v>
      </c>
      <c r="I95" s="21">
        <f>SUM($I$11+F95)</f>
        <v>45419.16111111111</v>
      </c>
      <c r="IT95" s="17"/>
    </row>
    <row r="96" spans="1:254" s="2" customFormat="1" ht="12">
      <c r="A96" s="24"/>
      <c r="B96" s="18"/>
      <c r="C96" s="26"/>
      <c r="D96" s="32"/>
      <c r="E96" s="60"/>
      <c r="F96" s="30"/>
      <c r="G96" s="22"/>
      <c r="H96" s="22"/>
      <c r="I96" s="21"/>
      <c r="IT96" s="17"/>
    </row>
    <row r="97" spans="1:254" s="2" customFormat="1" ht="24.75">
      <c r="A97" s="24"/>
      <c r="B97" s="18"/>
      <c r="C97" s="26" t="s">
        <v>61</v>
      </c>
      <c r="D97" s="65" t="s">
        <v>79</v>
      </c>
      <c r="E97" s="60" t="s">
        <v>17</v>
      </c>
      <c r="F97" s="30">
        <f>(G97-G11)</f>
        <v>1.0554282407465507</v>
      </c>
      <c r="G97" s="22">
        <v>45419.95416666667</v>
      </c>
      <c r="H97" s="22">
        <f>SUM($H$11+F97)</f>
        <v>45419.99583333334</v>
      </c>
      <c r="I97" s="21">
        <f>SUM($I$11+F97)</f>
        <v>45419.162500000006</v>
      </c>
      <c r="IT97" s="17"/>
    </row>
    <row r="98" spans="1:254" s="2" customFormat="1" ht="12">
      <c r="A98" s="24"/>
      <c r="B98" s="18"/>
      <c r="C98" s="26"/>
      <c r="D98" s="32"/>
      <c r="E98" s="60"/>
      <c r="F98" s="30"/>
      <c r="G98" s="22"/>
      <c r="H98" s="22"/>
      <c r="I98" s="21"/>
      <c r="IT98" s="17"/>
    </row>
    <row r="99" spans="1:254" s="2" customFormat="1" ht="24.75">
      <c r="A99" s="24"/>
      <c r="B99" s="18"/>
      <c r="C99" s="26" t="s">
        <v>62</v>
      </c>
      <c r="D99" s="65" t="s">
        <v>79</v>
      </c>
      <c r="E99" s="60" t="s">
        <v>17</v>
      </c>
      <c r="F99" s="30">
        <f>(G99-G11)</f>
        <v>1.0589004629655392</v>
      </c>
      <c r="G99" s="22">
        <v>45419.95763888889</v>
      </c>
      <c r="H99" s="22">
        <f>SUM($H$11+F99)</f>
        <v>45419.99930555556</v>
      </c>
      <c r="I99" s="21">
        <f>SUM($I$11+F99)</f>
        <v>45419.165972222225</v>
      </c>
      <c r="IT99" s="17"/>
    </row>
    <row r="100" spans="1:254" s="2" customFormat="1" ht="12">
      <c r="A100" s="24"/>
      <c r="B100" s="18"/>
      <c r="C100" s="26"/>
      <c r="D100" s="32"/>
      <c r="E100" s="60"/>
      <c r="F100" s="30"/>
      <c r="G100" s="22"/>
      <c r="H100" s="22"/>
      <c r="I100" s="21"/>
      <c r="IT100" s="17"/>
    </row>
    <row r="101" spans="1:254" s="2" customFormat="1" ht="12">
      <c r="A101" s="24"/>
      <c r="B101" s="18"/>
      <c r="C101" s="26" t="s">
        <v>63</v>
      </c>
      <c r="D101" s="65" t="s">
        <v>79</v>
      </c>
      <c r="E101" s="60" t="s">
        <v>17</v>
      </c>
      <c r="F101" s="30">
        <f>(G101-G11)</f>
        <v>1.0595949074122473</v>
      </c>
      <c r="G101" s="22">
        <v>45419.958333333336</v>
      </c>
      <c r="H101" s="22">
        <f>SUM($H$11+F101)</f>
        <v>45420.00000000001</v>
      </c>
      <c r="I101" s="21">
        <f>SUM($I$11+F101)</f>
        <v>45419.16666666667</v>
      </c>
      <c r="IT101" s="17"/>
    </row>
    <row r="102" spans="1:254" s="2" customFormat="1" ht="12">
      <c r="A102" s="24"/>
      <c r="B102" s="18"/>
      <c r="C102" s="26"/>
      <c r="D102" s="32"/>
      <c r="E102" s="60"/>
      <c r="F102" s="30"/>
      <c r="G102" s="22"/>
      <c r="H102" s="22"/>
      <c r="I102" s="21"/>
      <c r="IT102" s="17"/>
    </row>
    <row r="103" spans="1:254" s="2" customFormat="1" ht="12">
      <c r="A103" s="24"/>
      <c r="B103" s="18"/>
      <c r="C103" s="26" t="s">
        <v>64</v>
      </c>
      <c r="D103" s="65" t="s">
        <v>79</v>
      </c>
      <c r="E103" s="60" t="s">
        <v>17</v>
      </c>
      <c r="F103" s="30">
        <f>(G103-G11)</f>
        <v>1.0630671296312357</v>
      </c>
      <c r="G103" s="22">
        <v>45419.961805555555</v>
      </c>
      <c r="H103" s="22">
        <f>SUM($H$11+F103)</f>
        <v>45420.003472222226</v>
      </c>
      <c r="I103" s="21">
        <f>SUM($I$11+F103)</f>
        <v>45419.17013888889</v>
      </c>
      <c r="IT103" s="17"/>
    </row>
    <row r="104" spans="1:254" s="2" customFormat="1" ht="12">
      <c r="A104" s="24"/>
      <c r="B104" s="18"/>
      <c r="C104" s="26"/>
      <c r="D104" s="32"/>
      <c r="E104" s="60"/>
      <c r="F104" s="30"/>
      <c r="G104" s="22"/>
      <c r="H104" s="22"/>
      <c r="I104" s="21"/>
      <c r="IT104" s="17"/>
    </row>
    <row r="105" spans="1:254" s="2" customFormat="1" ht="12">
      <c r="A105" s="24"/>
      <c r="B105" s="18"/>
      <c r="C105" s="26" t="s">
        <v>65</v>
      </c>
      <c r="D105" s="65" t="s">
        <v>79</v>
      </c>
      <c r="E105" s="60" t="s">
        <v>17</v>
      </c>
      <c r="F105" s="30">
        <f>(G105-G11)</f>
        <v>1.065844907410792</v>
      </c>
      <c r="G105" s="22">
        <v>45419.964583333334</v>
      </c>
      <c r="H105" s="22">
        <f>SUM($H$11+F105)</f>
        <v>45420.006250000006</v>
      </c>
      <c r="I105" s="21">
        <f>SUM($I$11+F105)</f>
        <v>45419.17291666667</v>
      </c>
      <c r="IT105" s="17"/>
    </row>
    <row r="106" spans="1:254" s="2" customFormat="1" ht="12">
      <c r="A106" s="24"/>
      <c r="B106" s="18"/>
      <c r="C106" s="26"/>
      <c r="D106" s="32"/>
      <c r="E106" s="60"/>
      <c r="F106" s="30"/>
      <c r="G106" s="22"/>
      <c r="H106" s="22"/>
      <c r="I106" s="21"/>
      <c r="IT106" s="17"/>
    </row>
    <row r="107" spans="1:254" s="2" customFormat="1" ht="12">
      <c r="A107" s="24"/>
      <c r="B107" s="18"/>
      <c r="C107" s="26" t="s">
        <v>66</v>
      </c>
      <c r="D107" s="65" t="s">
        <v>79</v>
      </c>
      <c r="E107" s="60" t="s">
        <v>17</v>
      </c>
      <c r="F107" s="30">
        <f>(G107-G11)</f>
        <v>1.0679282407436403</v>
      </c>
      <c r="G107" s="22">
        <v>45419.96666666667</v>
      </c>
      <c r="H107" s="22">
        <f>SUM($H$11+F107)</f>
        <v>45420.00833333334</v>
      </c>
      <c r="I107" s="21">
        <f>SUM($I$11+F107)</f>
        <v>45419.175</v>
      </c>
      <c r="IT107" s="17"/>
    </row>
    <row r="108" spans="1:254" s="2" customFormat="1" ht="12">
      <c r="A108" s="24"/>
      <c r="B108" s="18"/>
      <c r="C108" s="26"/>
      <c r="D108" s="32"/>
      <c r="E108" s="60"/>
      <c r="F108" s="30"/>
      <c r="G108" s="22"/>
      <c r="H108" s="22"/>
      <c r="I108" s="21"/>
      <c r="IT108" s="17"/>
    </row>
    <row r="109" spans="1:254" s="2" customFormat="1" ht="12">
      <c r="A109" s="24"/>
      <c r="B109" s="18"/>
      <c r="C109" s="26" t="s">
        <v>67</v>
      </c>
      <c r="D109" s="65" t="s">
        <v>79</v>
      </c>
      <c r="E109" s="60" t="s">
        <v>17</v>
      </c>
      <c r="F109" s="30">
        <f>(G109-G11)</f>
        <v>1.073483796295477</v>
      </c>
      <c r="G109" s="22">
        <v>45419.97222222222</v>
      </c>
      <c r="H109" s="22">
        <f>SUM($H$11+F109)</f>
        <v>45420.01388888889</v>
      </c>
      <c r="I109" s="21">
        <f>SUM($I$11+F109)</f>
        <v>45419.180555555555</v>
      </c>
      <c r="IT109" s="17"/>
    </row>
    <row r="110" spans="1:254" s="2" customFormat="1" ht="12">
      <c r="A110" s="24"/>
      <c r="B110" s="18"/>
      <c r="C110" s="26"/>
      <c r="D110" s="32"/>
      <c r="E110" s="60"/>
      <c r="F110" s="42"/>
      <c r="G110" s="36"/>
      <c r="H110" s="36"/>
      <c r="I110" s="37"/>
      <c r="IT110" s="17"/>
    </row>
    <row r="111" spans="3:9" ht="12">
      <c r="C111" s="3" t="s">
        <v>68</v>
      </c>
      <c r="D111" s="65" t="s">
        <v>79</v>
      </c>
      <c r="E111" s="14" t="s">
        <v>17</v>
      </c>
      <c r="F111" s="66">
        <f>(G111-G11)</f>
        <v>1.0783449074078817</v>
      </c>
      <c r="G111" s="38">
        <v>45419.97708333333</v>
      </c>
      <c r="H111" s="38">
        <f>SUM($H$11+F111)</f>
        <v>45420.01875</v>
      </c>
      <c r="I111" s="50">
        <f>SUM($I$11+F111)</f>
        <v>45419.18541666667</v>
      </c>
    </row>
    <row r="112" spans="1:254" s="2" customFormat="1" ht="12">
      <c r="A112" s="24"/>
      <c r="B112" s="18"/>
      <c r="C112" s="26"/>
      <c r="D112" s="32"/>
      <c r="E112" s="60"/>
      <c r="F112" s="42"/>
      <c r="G112" s="36"/>
      <c r="H112" s="36"/>
      <c r="I112" s="37"/>
      <c r="IT112" s="17"/>
    </row>
    <row r="113" spans="1:254" s="2" customFormat="1" ht="24.75">
      <c r="A113" s="24"/>
      <c r="B113" s="18"/>
      <c r="C113" s="26" t="s">
        <v>69</v>
      </c>
      <c r="D113" s="65" t="s">
        <v>79</v>
      </c>
      <c r="E113" s="60" t="s">
        <v>17</v>
      </c>
      <c r="F113" s="42">
        <f>(G113-G11)</f>
        <v>1.0825115740735782</v>
      </c>
      <c r="G113" s="36">
        <v>45419.98125</v>
      </c>
      <c r="H113" s="36">
        <f>SUM($H$11+F113)</f>
        <v>45420.02291666667</v>
      </c>
      <c r="I113" s="37">
        <f>SUM($I$11+F113)</f>
        <v>45419.18958333333</v>
      </c>
      <c r="IT113" s="17"/>
    </row>
    <row r="114" spans="1:254" s="2" customFormat="1" ht="12">
      <c r="A114" s="24"/>
      <c r="B114" s="18"/>
      <c r="C114" s="26"/>
      <c r="D114" s="32"/>
      <c r="E114" s="60"/>
      <c r="F114" s="42"/>
      <c r="G114" s="36"/>
      <c r="H114" s="36"/>
      <c r="I114" s="37"/>
      <c r="IT114" s="17"/>
    </row>
    <row r="115" spans="1:254" s="2" customFormat="1" ht="12">
      <c r="A115" s="24"/>
      <c r="B115" s="18"/>
      <c r="C115" s="26" t="s">
        <v>31</v>
      </c>
      <c r="D115" s="65" t="s">
        <v>79</v>
      </c>
      <c r="E115" s="60" t="s">
        <v>17</v>
      </c>
      <c r="F115" s="42">
        <f>(G115-G11)</f>
        <v>1.0873726851859828</v>
      </c>
      <c r="G115" s="36">
        <v>45419.98611111111</v>
      </c>
      <c r="H115" s="36">
        <f>SUM($H$11+F115)</f>
        <v>45420.02777777778</v>
      </c>
      <c r="I115" s="37">
        <f>SUM($I$11+F115)</f>
        <v>45419.194444444445</v>
      </c>
      <c r="IT115" s="17"/>
    </row>
    <row r="116" spans="1:254" s="2" customFormat="1" ht="12">
      <c r="A116" s="24"/>
      <c r="B116" s="18"/>
      <c r="C116" s="26"/>
      <c r="D116" s="32"/>
      <c r="E116" s="60"/>
      <c r="F116" s="42"/>
      <c r="G116" s="36"/>
      <c r="H116" s="36"/>
      <c r="I116" s="37"/>
      <c r="IT116" s="17"/>
    </row>
    <row r="117" spans="1:254" s="2" customFormat="1" ht="12">
      <c r="A117" s="24"/>
      <c r="B117" s="18"/>
      <c r="C117" s="26" t="s">
        <v>32</v>
      </c>
      <c r="D117" s="65" t="s">
        <v>79</v>
      </c>
      <c r="E117" s="60" t="s">
        <v>17</v>
      </c>
      <c r="F117" s="42">
        <f>(G117-G11)</f>
        <v>1.088067129632691</v>
      </c>
      <c r="G117" s="36">
        <v>45419.986805555556</v>
      </c>
      <c r="H117" s="36">
        <f>SUM($H$11+F117)</f>
        <v>45420.02847222223</v>
      </c>
      <c r="I117" s="37">
        <f>SUM($I$11+F117)</f>
        <v>45419.19513888889</v>
      </c>
      <c r="IT117" s="17"/>
    </row>
    <row r="118" spans="1:254" s="2" customFormat="1" ht="12">
      <c r="A118" s="24"/>
      <c r="B118" s="18"/>
      <c r="C118" s="26"/>
      <c r="D118" s="32"/>
      <c r="E118" s="60"/>
      <c r="F118" s="42"/>
      <c r="G118" s="36"/>
      <c r="H118" s="36"/>
      <c r="I118" s="37"/>
      <c r="IT118" s="17"/>
    </row>
    <row r="119" spans="1:254" s="2" customFormat="1" ht="12">
      <c r="A119" s="24"/>
      <c r="B119" s="18"/>
      <c r="C119" s="26" t="s">
        <v>33</v>
      </c>
      <c r="D119" s="65" t="s">
        <v>79</v>
      </c>
      <c r="E119" s="60" t="s">
        <v>17</v>
      </c>
      <c r="F119" s="42">
        <f>(G119-G11)</f>
        <v>1.088761574079399</v>
      </c>
      <c r="G119" s="36">
        <v>45419.9875</v>
      </c>
      <c r="H119" s="36">
        <f>SUM($H$11+F119)</f>
        <v>45420.029166666674</v>
      </c>
      <c r="I119" s="37">
        <f>SUM($I$11+F119)</f>
        <v>45419.19583333334</v>
      </c>
      <c r="IT119" s="17"/>
    </row>
    <row r="120" spans="1:254" s="2" customFormat="1" ht="12">
      <c r="A120" s="24"/>
      <c r="B120" s="18"/>
      <c r="C120" s="26"/>
      <c r="D120" s="32"/>
      <c r="E120" s="60"/>
      <c r="F120" s="42"/>
      <c r="G120" s="36"/>
      <c r="H120" s="36"/>
      <c r="I120" s="37"/>
      <c r="IT120" s="17"/>
    </row>
    <row r="121" spans="1:254" s="2" customFormat="1" ht="12">
      <c r="A121" s="24"/>
      <c r="B121" s="18"/>
      <c r="C121" s="26" t="s">
        <v>70</v>
      </c>
      <c r="D121" s="65" t="s">
        <v>79</v>
      </c>
      <c r="E121" s="60" t="s">
        <v>17</v>
      </c>
      <c r="F121" s="42">
        <f>(G121-G11)</f>
        <v>1.0915393518516794</v>
      </c>
      <c r="G121" s="36">
        <v>45419.990277777775</v>
      </c>
      <c r="H121" s="36">
        <f>SUM($H$11+F121)</f>
        <v>45420.03194444445</v>
      </c>
      <c r="I121" s="37">
        <f>SUM($I$11+F121)</f>
        <v>45419.19861111111</v>
      </c>
      <c r="IT121" s="17"/>
    </row>
    <row r="122" spans="1:254" s="2" customFormat="1" ht="12">
      <c r="A122" s="24"/>
      <c r="B122" s="18"/>
      <c r="C122" s="26"/>
      <c r="D122" s="32"/>
      <c r="E122" s="60"/>
      <c r="F122" s="33"/>
      <c r="G122" s="36"/>
      <c r="H122" s="36"/>
      <c r="I122" s="37"/>
      <c r="IT122" s="17"/>
    </row>
    <row r="123" spans="1:254" s="2" customFormat="1" ht="12.75">
      <c r="A123" s="52" t="s">
        <v>22</v>
      </c>
      <c r="B123" s="52"/>
      <c r="C123" s="52"/>
      <c r="D123" s="52"/>
      <c r="E123" s="52"/>
      <c r="F123" s="52"/>
      <c r="G123" s="52"/>
      <c r="H123" s="52"/>
      <c r="I123" s="52"/>
      <c r="IT123" s="17"/>
    </row>
    <row r="124" spans="1:254" s="2" customFormat="1" ht="12.75">
      <c r="A124" s="53" t="s">
        <v>16</v>
      </c>
      <c r="B124" s="53"/>
      <c r="C124" s="53"/>
      <c r="D124" s="53"/>
      <c r="E124" s="53"/>
      <c r="F124" s="53"/>
      <c r="G124" s="53"/>
      <c r="H124" s="53"/>
      <c r="I124" s="53"/>
      <c r="IT124" s="17"/>
    </row>
    <row r="125" spans="1:254" s="2" customFormat="1" ht="12">
      <c r="A125" s="19"/>
      <c r="B125" s="20"/>
      <c r="C125" s="23"/>
      <c r="D125" s="40"/>
      <c r="E125" s="67"/>
      <c r="F125" s="21"/>
      <c r="G125" s="22"/>
      <c r="H125" s="22"/>
      <c r="I125" s="21"/>
      <c r="IT125" s="17"/>
    </row>
    <row r="126" spans="1:254" s="2" customFormat="1" ht="12">
      <c r="A126" s="19"/>
      <c r="B126" s="20"/>
      <c r="C126" s="2" t="s">
        <v>36</v>
      </c>
      <c r="D126" s="65" t="s">
        <v>79</v>
      </c>
      <c r="E126" s="60"/>
      <c r="F126" s="42">
        <f>(G126-G11)</f>
        <v>1.167233796295477</v>
      </c>
      <c r="G126" s="36">
        <v>45420.06597222222</v>
      </c>
      <c r="H126" s="46">
        <f>SUM($H$11+F126)</f>
        <v>45420.10763888889</v>
      </c>
      <c r="I126" s="43">
        <f>SUM($I$11+F126)</f>
        <v>45419.274305555555</v>
      </c>
      <c r="IT126" s="17"/>
    </row>
    <row r="127" spans="1:254" s="2" customFormat="1" ht="12">
      <c r="A127" s="19"/>
      <c r="B127" s="20"/>
      <c r="D127" s="40"/>
      <c r="E127" s="60"/>
      <c r="F127" s="42"/>
      <c r="G127" s="36"/>
      <c r="H127" s="46"/>
      <c r="I127" s="43"/>
      <c r="IT127" s="17"/>
    </row>
    <row r="128" spans="1:254" s="2" customFormat="1" ht="12">
      <c r="A128" s="19"/>
      <c r="B128" s="20"/>
      <c r="C128" s="62" t="s">
        <v>71</v>
      </c>
      <c r="D128" s="65" t="s">
        <v>79</v>
      </c>
      <c r="E128" s="60"/>
      <c r="F128" s="42">
        <f>(G128-G11)</f>
        <v>1.1950115740764886</v>
      </c>
      <c r="G128" s="36">
        <v>45420.09375</v>
      </c>
      <c r="H128" s="46">
        <f>SUM($H$11+F128)</f>
        <v>45420.13541666667</v>
      </c>
      <c r="I128" s="43">
        <f>SUM($I$11+F128)</f>
        <v>45419.302083333336</v>
      </c>
      <c r="IT128" s="17"/>
    </row>
    <row r="129" spans="1:254" s="2" customFormat="1" ht="12">
      <c r="A129" s="19"/>
      <c r="B129" s="20"/>
      <c r="D129" s="40"/>
      <c r="E129" s="60"/>
      <c r="F129" s="42"/>
      <c r="G129" s="36"/>
      <c r="H129" s="46"/>
      <c r="I129" s="43"/>
      <c r="IT129" s="17"/>
    </row>
    <row r="130" spans="1:254" s="2" customFormat="1" ht="24.75">
      <c r="A130" s="19"/>
      <c r="B130" s="20"/>
      <c r="C130" s="62" t="s">
        <v>38</v>
      </c>
      <c r="D130" s="65" t="s">
        <v>79</v>
      </c>
      <c r="E130" s="60"/>
      <c r="F130" s="33">
        <f>(G130-G11)</f>
        <v>1.23667824074073</v>
      </c>
      <c r="G130" s="36">
        <v>45420.135416666664</v>
      </c>
      <c r="H130" s="46">
        <f>SUM($H$11+F130)</f>
        <v>45420.177083333336</v>
      </c>
      <c r="I130" s="43">
        <f>SUM($I$11+F130)</f>
        <v>45419.34375</v>
      </c>
      <c r="IT130" s="17"/>
    </row>
    <row r="131" spans="1:254" s="2" customFormat="1" ht="12">
      <c r="A131" s="19"/>
      <c r="B131" s="20"/>
      <c r="D131" s="40"/>
      <c r="E131" s="60"/>
      <c r="F131" s="33"/>
      <c r="G131" s="36"/>
      <c r="H131" s="46"/>
      <c r="I131" s="43"/>
      <c r="IT131" s="17"/>
    </row>
    <row r="132" spans="1:254" s="2" customFormat="1" ht="12">
      <c r="A132" s="19"/>
      <c r="B132" s="20"/>
      <c r="C132" s="2" t="s">
        <v>72</v>
      </c>
      <c r="D132" s="65" t="s">
        <v>79</v>
      </c>
      <c r="E132" s="60"/>
      <c r="F132" s="33">
        <f>(G132-G11)</f>
        <v>1.3269560185217415</v>
      </c>
      <c r="G132" s="36">
        <v>45420.225694444445</v>
      </c>
      <c r="H132" s="46">
        <f>SUM($H$11+F132)</f>
        <v>45420.26736111112</v>
      </c>
      <c r="I132" s="43">
        <f>SUM($I$11+F132)</f>
        <v>45419.43402777778</v>
      </c>
      <c r="IT132" s="17"/>
    </row>
    <row r="133" spans="1:9" s="2" customFormat="1" ht="12">
      <c r="A133" s="31"/>
      <c r="B133" s="7"/>
      <c r="C133" s="3"/>
      <c r="D133" s="3"/>
      <c r="E133" s="14"/>
      <c r="F133" s="51"/>
      <c r="G133" s="38"/>
      <c r="H133" s="38"/>
      <c r="I133" s="50"/>
    </row>
    <row r="134" spans="1:254" s="2" customFormat="1" ht="12.75" customHeight="1">
      <c r="A134" s="52" t="s">
        <v>15</v>
      </c>
      <c r="B134" s="52"/>
      <c r="C134" s="52"/>
      <c r="D134" s="52"/>
      <c r="E134" s="52"/>
      <c r="F134" s="52"/>
      <c r="G134" s="52"/>
      <c r="H134" s="52"/>
      <c r="I134" s="52"/>
      <c r="IT134" s="25"/>
    </row>
    <row r="135" spans="1:254" s="2" customFormat="1" ht="12" customHeight="1">
      <c r="A135" s="31"/>
      <c r="B135" s="7"/>
      <c r="C135" s="3"/>
      <c r="D135" s="41"/>
      <c r="E135" s="14"/>
      <c r="F135" s="51"/>
      <c r="G135" s="7"/>
      <c r="H135" s="7"/>
      <c r="I135" s="51"/>
      <c r="IT135" s="25"/>
    </row>
    <row r="136" spans="1:254" s="2" customFormat="1" ht="12.75" customHeight="1">
      <c r="A136" s="31"/>
      <c r="B136" s="7"/>
      <c r="C136" s="3"/>
      <c r="D136" s="3"/>
      <c r="E136" s="14"/>
      <c r="F136" s="51"/>
      <c r="G136" s="7"/>
      <c r="H136" s="7"/>
      <c r="I136" s="51"/>
      <c r="IT136" s="25"/>
    </row>
    <row r="137" spans="1:254" s="2" customFormat="1" ht="12.75" customHeight="1">
      <c r="A137" s="31"/>
      <c r="B137" s="7"/>
      <c r="C137" s="3"/>
      <c r="D137" s="3"/>
      <c r="E137" s="14"/>
      <c r="F137" s="51"/>
      <c r="G137" s="7"/>
      <c r="H137" s="7"/>
      <c r="I137" s="51"/>
      <c r="IT137" s="25"/>
    </row>
    <row r="138" spans="1:9" s="2" customFormat="1" ht="12">
      <c r="A138" s="31"/>
      <c r="B138" s="7"/>
      <c r="C138" s="3"/>
      <c r="D138" s="3"/>
      <c r="E138" s="14"/>
      <c r="F138" s="51"/>
      <c r="G138" s="7"/>
      <c r="H138" s="7"/>
      <c r="I138" s="51"/>
    </row>
    <row r="139" spans="1:9" s="2" customFormat="1" ht="12">
      <c r="A139" s="31"/>
      <c r="B139" s="7"/>
      <c r="C139" s="3"/>
      <c r="D139" s="3"/>
      <c r="E139" s="14"/>
      <c r="F139" s="51"/>
      <c r="G139" s="7"/>
      <c r="H139" s="7"/>
      <c r="I139" s="51"/>
    </row>
    <row r="140" spans="1:254" s="2" customFormat="1" ht="12.75" customHeight="1">
      <c r="A140" s="31"/>
      <c r="B140" s="7"/>
      <c r="C140" s="3"/>
      <c r="D140" s="3"/>
      <c r="E140" s="14"/>
      <c r="F140" s="51"/>
      <c r="G140" s="7"/>
      <c r="H140" s="7"/>
      <c r="I140" s="51"/>
      <c r="IT140" s="25"/>
    </row>
    <row r="141" spans="1:254" s="2" customFormat="1" ht="12.75" customHeight="1">
      <c r="A141" s="31"/>
      <c r="B141" s="7"/>
      <c r="C141" s="3"/>
      <c r="D141" s="3"/>
      <c r="E141" s="14"/>
      <c r="F141" s="51"/>
      <c r="G141" s="7"/>
      <c r="H141" s="7"/>
      <c r="I141" s="51"/>
      <c r="IT141" s="25"/>
    </row>
    <row r="142" spans="1:9" s="2" customFormat="1" ht="12">
      <c r="A142" s="31"/>
      <c r="B142" s="7"/>
      <c r="C142" s="3"/>
      <c r="D142" s="3"/>
      <c r="E142" s="14"/>
      <c r="F142" s="51"/>
      <c r="G142" s="7"/>
      <c r="H142" s="7"/>
      <c r="I142" s="51"/>
    </row>
    <row r="143" spans="1:254" s="2" customFormat="1" ht="12.75" customHeight="1">
      <c r="A143" s="31"/>
      <c r="B143" s="7"/>
      <c r="C143" s="3"/>
      <c r="D143" s="3"/>
      <c r="E143" s="14"/>
      <c r="F143" s="51"/>
      <c r="G143" s="7"/>
      <c r="H143" s="7"/>
      <c r="I143" s="51"/>
      <c r="IT143" s="25"/>
    </row>
    <row r="144" spans="1:9" s="2" customFormat="1" ht="12">
      <c r="A144" s="31"/>
      <c r="B144" s="7"/>
      <c r="C144" s="3"/>
      <c r="D144" s="3"/>
      <c r="E144" s="14"/>
      <c r="F144" s="51"/>
      <c r="G144" s="7"/>
      <c r="H144" s="7"/>
      <c r="I144" s="51"/>
    </row>
    <row r="145" spans="1:9" s="2" customFormat="1" ht="12">
      <c r="A145" s="31"/>
      <c r="B145" s="7"/>
      <c r="C145" s="3"/>
      <c r="D145" s="3"/>
      <c r="E145" s="14"/>
      <c r="F145" s="51"/>
      <c r="G145" s="7"/>
      <c r="H145" s="7"/>
      <c r="I145" s="51"/>
    </row>
    <row r="146" spans="1:9" s="2" customFormat="1" ht="12">
      <c r="A146" s="31"/>
      <c r="B146" s="7"/>
      <c r="C146" s="3"/>
      <c r="D146" s="3"/>
      <c r="E146" s="14"/>
      <c r="F146" s="51"/>
      <c r="G146" s="7"/>
      <c r="H146" s="7"/>
      <c r="I146" s="51"/>
    </row>
    <row r="147" spans="1:254" s="2" customFormat="1" ht="12.75" customHeight="1">
      <c r="A147" s="31"/>
      <c r="B147" s="7"/>
      <c r="C147" s="3"/>
      <c r="D147" s="3"/>
      <c r="E147" s="14"/>
      <c r="F147" s="51"/>
      <c r="G147" s="7"/>
      <c r="H147" s="7"/>
      <c r="I147" s="51"/>
      <c r="IT147" s="25"/>
    </row>
    <row r="148" spans="1:254" s="2" customFormat="1" ht="12" customHeight="1">
      <c r="A148" s="31"/>
      <c r="B148" s="7"/>
      <c r="C148" s="3"/>
      <c r="D148" s="3"/>
      <c r="E148" s="14"/>
      <c r="F148" s="51"/>
      <c r="G148" s="7"/>
      <c r="H148" s="7"/>
      <c r="I148" s="51"/>
      <c r="IT148" s="25"/>
    </row>
    <row r="149" spans="1:9" s="2" customFormat="1" ht="33" customHeight="1">
      <c r="A149" s="31"/>
      <c r="B149" s="7"/>
      <c r="C149" s="3"/>
      <c r="D149" s="3"/>
      <c r="E149" s="14"/>
      <c r="F149" s="51"/>
      <c r="G149" s="7"/>
      <c r="H149" s="7"/>
      <c r="I149" s="51"/>
    </row>
    <row r="150" spans="1:9" s="2" customFormat="1" ht="12.75" customHeight="1">
      <c r="A150" s="31"/>
      <c r="B150" s="7"/>
      <c r="C150" s="3"/>
      <c r="D150" s="3"/>
      <c r="E150" s="14"/>
      <c r="F150" s="51"/>
      <c r="G150" s="7"/>
      <c r="H150" s="7"/>
      <c r="I150" s="51"/>
    </row>
    <row r="151" spans="1:9" s="2" customFormat="1" ht="30" customHeight="1">
      <c r="A151" s="31"/>
      <c r="B151" s="7"/>
      <c r="C151" s="3"/>
      <c r="D151" s="3"/>
      <c r="E151" s="14"/>
      <c r="F151" s="51"/>
      <c r="G151" s="7"/>
      <c r="H151" s="7"/>
      <c r="I151" s="51"/>
    </row>
    <row r="152" spans="1:9" s="2" customFormat="1" ht="12">
      <c r="A152" s="31"/>
      <c r="B152" s="7"/>
      <c r="C152" s="3"/>
      <c r="D152" s="3"/>
      <c r="E152" s="14"/>
      <c r="F152" s="51"/>
      <c r="G152" s="7"/>
      <c r="H152" s="7"/>
      <c r="I152" s="51"/>
    </row>
    <row r="153" spans="1:9" s="2" customFormat="1" ht="12">
      <c r="A153" s="31"/>
      <c r="B153" s="7"/>
      <c r="C153" s="3"/>
      <c r="D153" s="3"/>
      <c r="E153" s="14"/>
      <c r="F153" s="51"/>
      <c r="G153" s="7"/>
      <c r="H153" s="7"/>
      <c r="I153" s="51"/>
    </row>
    <row r="154" spans="1:9" s="2" customFormat="1" ht="12">
      <c r="A154" s="31"/>
      <c r="B154" s="7"/>
      <c r="C154" s="3"/>
      <c r="D154" s="3"/>
      <c r="E154" s="14"/>
      <c r="F154" s="51"/>
      <c r="G154" s="7"/>
      <c r="H154" s="7"/>
      <c r="I154" s="51"/>
    </row>
    <row r="155" spans="1:9" s="2" customFormat="1" ht="12">
      <c r="A155" s="31"/>
      <c r="B155" s="7"/>
      <c r="C155" s="3"/>
      <c r="D155" s="3"/>
      <c r="E155" s="14"/>
      <c r="F155" s="51"/>
      <c r="G155" s="7"/>
      <c r="H155" s="7"/>
      <c r="I155" s="51"/>
    </row>
    <row r="156" spans="1:9" s="2" customFormat="1" ht="12">
      <c r="A156" s="31"/>
      <c r="B156" s="7"/>
      <c r="C156" s="3"/>
      <c r="D156" s="3"/>
      <c r="E156" s="14"/>
      <c r="F156" s="51"/>
      <c r="G156" s="7"/>
      <c r="H156" s="7"/>
      <c r="I156" s="51"/>
    </row>
  </sheetData>
  <sheetProtection/>
  <mergeCells count="18">
    <mergeCell ref="A2:I2"/>
    <mergeCell ref="A3:I3"/>
    <mergeCell ref="A4:I4"/>
    <mergeCell ref="A5:I5"/>
    <mergeCell ref="A20:I20"/>
    <mergeCell ref="A6:I6"/>
    <mergeCell ref="A7:I7"/>
    <mergeCell ref="A9:I9"/>
    <mergeCell ref="A10:I10"/>
    <mergeCell ref="A19:I19"/>
    <mergeCell ref="A134:I134"/>
    <mergeCell ref="A44:I44"/>
    <mergeCell ref="A123:I123"/>
    <mergeCell ref="A124:I124"/>
    <mergeCell ref="A1:I1"/>
    <mergeCell ref="A14:I14"/>
    <mergeCell ref="A15:I15"/>
    <mergeCell ref="A45:I45"/>
  </mergeCells>
  <printOptions/>
  <pageMargins left="0.65" right="0.25" top="0.679861111111111" bottom="0.809722222222222" header="0.511805555555556" footer="0.409722222222222"/>
  <pageSetup horizontalDpi="600" verticalDpi="600" orientation="landscape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Turner, Dane A. (JSC-IC111)[MORI ASSOCIATES INC]</dc:creator>
  <cp:keywords/>
  <dc:description/>
  <cp:lastModifiedBy>Howren, Kelcie N. (JSC-AD931)[eMITS]</cp:lastModifiedBy>
  <cp:lastPrinted>2019-02-28T16:28:25Z</cp:lastPrinted>
  <dcterms:created xsi:type="dcterms:W3CDTF">2009-10-15T14:18:46Z</dcterms:created>
  <dcterms:modified xsi:type="dcterms:W3CDTF">2024-05-02T18:05:25Z</dcterms:modified>
  <cp:category/>
  <cp:version/>
  <cp:contentType/>
  <cp:contentStatus/>
</cp:coreProperties>
</file>